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mc:AlternateContent xmlns:mc="http://schemas.openxmlformats.org/markup-compatibility/2006">
    <mc:Choice Requires="x15">
      <x15ac:absPath xmlns:x15ac="http://schemas.microsoft.com/office/spreadsheetml/2010/11/ac" url="Y:\dcp\1 - PASSATION\04 SERVICE ET PI\1-DPL\2025-065 MAINTENANCE ASCENSEURS corrections à faire\1 DCE\préparation\V3 DEFINITIF\"/>
    </mc:Choice>
  </mc:AlternateContent>
  <xr:revisionPtr revIDLastSave="0" documentId="13_ncr:1_{E51DD935-A790-478E-B0D0-4AEA9F26BB50}" xr6:coauthVersionLast="47" xr6:coauthVersionMax="47" xr10:uidLastSave="{00000000-0000-0000-0000-000000000000}"/>
  <bookViews>
    <workbookView xWindow="-108" yWindow="-108" windowWidth="23256" windowHeight="12456" xr2:uid="{6687E67B-B9BA-43AE-962B-59991024ABF5}"/>
  </bookViews>
  <sheets>
    <sheet name="Garde" sheetId="6" r:id="rId1"/>
    <sheet name="EPF" sheetId="1" r:id="rId2"/>
    <sheet name="DPGF Mtnce" sheetId="2" r:id="rId3"/>
    <sheet name="DPGF Trvx" sheetId="5" r:id="rId4"/>
  </sheets>
  <definedNames>
    <definedName name="_xlnm.Print_Area" localSheetId="2">'DPGF Mtnce'!$A$1:$AC$133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12" i="2" l="1"/>
  <c r="L13" i="2"/>
  <c r="L14" i="2"/>
  <c r="L15" i="2"/>
  <c r="L16" i="2"/>
  <c r="L17" i="2"/>
  <c r="L18" i="2"/>
  <c r="L19" i="2"/>
  <c r="L20" i="2"/>
  <c r="L21" i="2"/>
  <c r="L22" i="2"/>
  <c r="L23" i="2"/>
  <c r="L24" i="2"/>
  <c r="L25" i="2"/>
  <c r="L26" i="2"/>
  <c r="L27" i="2"/>
  <c r="L28" i="2"/>
  <c r="L29" i="2"/>
  <c r="L30" i="2"/>
  <c r="L32" i="2"/>
  <c r="L33" i="2"/>
  <c r="L34" i="2"/>
  <c r="L31"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80" i="2"/>
  <c r="L81" i="2"/>
  <c r="L82" i="2"/>
  <c r="L83" i="2"/>
  <c r="L84" i="2"/>
  <c r="L85" i="2"/>
  <c r="L86" i="2"/>
  <c r="L87" i="2"/>
  <c r="L88" i="2"/>
  <c r="L89" i="2"/>
  <c r="L90" i="2"/>
  <c r="L91" i="2"/>
  <c r="L92" i="2"/>
  <c r="L94" i="2"/>
  <c r="L95" i="2"/>
  <c r="I11" i="2"/>
  <c r="F9" i="5"/>
  <c r="H9" i="5"/>
  <c r="J9" i="5"/>
  <c r="L9" i="5"/>
  <c r="N9" i="5"/>
  <c r="P9" i="5"/>
  <c r="R9" i="5"/>
  <c r="D9" i="5"/>
  <c r="U5" i="5"/>
  <c r="F15" i="1" s="1"/>
  <c r="U6" i="5"/>
  <c r="F16" i="1" s="1"/>
  <c r="U7" i="5"/>
  <c r="F17" i="1" s="1"/>
  <c r="U9" i="5" l="1"/>
  <c r="F18" i="1" s="1"/>
  <c r="B8" i="2"/>
  <c r="AA13" i="2" l="1"/>
  <c r="AA14" i="2"/>
  <c r="AA15" i="2"/>
  <c r="AA16" i="2"/>
  <c r="AA17" i="2"/>
  <c r="AA18" i="2"/>
  <c r="AA19" i="2"/>
  <c r="AA20" i="2"/>
  <c r="AA21" i="2"/>
  <c r="AA22" i="2"/>
  <c r="AA23" i="2"/>
  <c r="AA24" i="2"/>
  <c r="AA25" i="2"/>
  <c r="AA26" i="2"/>
  <c r="AA27" i="2"/>
  <c r="AA28" i="2"/>
  <c r="AA29" i="2"/>
  <c r="AA30" i="2"/>
  <c r="AA32" i="2"/>
  <c r="AA33" i="2"/>
  <c r="AA34" i="2"/>
  <c r="AA31" i="2"/>
  <c r="AA35" i="2"/>
  <c r="AA36" i="2"/>
  <c r="AA37" i="2"/>
  <c r="AA38" i="2"/>
  <c r="AA39" i="2"/>
  <c r="AA40" i="2"/>
  <c r="AA41" i="2"/>
  <c r="AA42" i="2"/>
  <c r="AA43" i="2"/>
  <c r="AA44" i="2"/>
  <c r="AA45" i="2"/>
  <c r="AA46" i="2"/>
  <c r="AA47" i="2"/>
  <c r="AA48" i="2"/>
  <c r="AA49" i="2"/>
  <c r="AA50" i="2"/>
  <c r="AA51" i="2"/>
  <c r="AA52" i="2"/>
  <c r="AA53" i="2"/>
  <c r="AA54" i="2"/>
  <c r="AA55" i="2"/>
  <c r="AA56" i="2"/>
  <c r="AA57" i="2"/>
  <c r="AA58" i="2"/>
  <c r="AA59" i="2"/>
  <c r="AA60" i="2"/>
  <c r="AA61" i="2"/>
  <c r="AA62" i="2"/>
  <c r="AA63" i="2"/>
  <c r="AA64" i="2"/>
  <c r="AA65" i="2"/>
  <c r="AA66" i="2"/>
  <c r="AA67" i="2"/>
  <c r="AA68" i="2"/>
  <c r="AA69" i="2"/>
  <c r="AA70" i="2"/>
  <c r="AA71" i="2"/>
  <c r="AA72" i="2"/>
  <c r="AA73" i="2"/>
  <c r="AA74" i="2"/>
  <c r="AA75" i="2"/>
  <c r="AA76" i="2"/>
  <c r="AA77" i="2"/>
  <c r="AA78" i="2"/>
  <c r="AA80" i="2"/>
  <c r="AA81" i="2"/>
  <c r="AA82" i="2"/>
  <c r="AA83" i="2"/>
  <c r="AA84" i="2"/>
  <c r="AA85" i="2"/>
  <c r="AA86" i="2"/>
  <c r="AA87" i="2"/>
  <c r="AA88" i="2"/>
  <c r="AA89" i="2"/>
  <c r="AA90" i="2"/>
  <c r="AA91" i="2"/>
  <c r="AA92" i="2"/>
  <c r="AA94" i="2"/>
  <c r="AA95" i="2"/>
  <c r="V12" i="2"/>
  <c r="V13" i="2"/>
  <c r="V14" i="2"/>
  <c r="V15" i="2"/>
  <c r="V16" i="2"/>
  <c r="V17" i="2"/>
  <c r="V18" i="2"/>
  <c r="V19" i="2"/>
  <c r="V20" i="2"/>
  <c r="V21" i="2"/>
  <c r="V22" i="2"/>
  <c r="V23" i="2"/>
  <c r="V24" i="2"/>
  <c r="V25" i="2"/>
  <c r="V26" i="2"/>
  <c r="V27" i="2"/>
  <c r="V28" i="2"/>
  <c r="V29" i="2"/>
  <c r="V30" i="2"/>
  <c r="V32" i="2"/>
  <c r="V33" i="2"/>
  <c r="V34" i="2"/>
  <c r="V31" i="2"/>
  <c r="V35" i="2"/>
  <c r="V36" i="2"/>
  <c r="V37" i="2"/>
  <c r="V38" i="2"/>
  <c r="V39" i="2"/>
  <c r="V40" i="2"/>
  <c r="V41" i="2"/>
  <c r="V42" i="2"/>
  <c r="V43" i="2"/>
  <c r="V44" i="2"/>
  <c r="V45" i="2"/>
  <c r="V46" i="2"/>
  <c r="V47" i="2"/>
  <c r="V48" i="2"/>
  <c r="V49" i="2"/>
  <c r="V50" i="2"/>
  <c r="V51" i="2"/>
  <c r="V52" i="2"/>
  <c r="V53" i="2"/>
  <c r="V54" i="2"/>
  <c r="V55" i="2"/>
  <c r="V56" i="2"/>
  <c r="V57" i="2"/>
  <c r="V58" i="2"/>
  <c r="V59" i="2"/>
  <c r="V60" i="2"/>
  <c r="V61" i="2"/>
  <c r="V62" i="2"/>
  <c r="V63" i="2"/>
  <c r="V64" i="2"/>
  <c r="V65" i="2"/>
  <c r="V66" i="2"/>
  <c r="V67" i="2"/>
  <c r="V68" i="2"/>
  <c r="V69" i="2"/>
  <c r="V70" i="2"/>
  <c r="V71" i="2"/>
  <c r="V72" i="2"/>
  <c r="V73" i="2"/>
  <c r="V74" i="2"/>
  <c r="V75" i="2"/>
  <c r="V76" i="2"/>
  <c r="V77" i="2"/>
  <c r="V78" i="2"/>
  <c r="V80" i="2"/>
  <c r="V81" i="2"/>
  <c r="V82" i="2"/>
  <c r="V83" i="2"/>
  <c r="V84" i="2"/>
  <c r="V85" i="2"/>
  <c r="V86" i="2"/>
  <c r="V87" i="2"/>
  <c r="V88" i="2"/>
  <c r="V89" i="2"/>
  <c r="Q13" i="2"/>
  <c r="Q14" i="2"/>
  <c r="Q15" i="2"/>
  <c r="Q16" i="2"/>
  <c r="Q17" i="2"/>
  <c r="Q18" i="2"/>
  <c r="Q19" i="2"/>
  <c r="Q20" i="2"/>
  <c r="Q21" i="2"/>
  <c r="Q22" i="2"/>
  <c r="Q23" i="2"/>
  <c r="Q24" i="2"/>
  <c r="Q25" i="2"/>
  <c r="Q26" i="2"/>
  <c r="Q27" i="2"/>
  <c r="Q28" i="2"/>
  <c r="Q29" i="2"/>
  <c r="Q30" i="2"/>
  <c r="Q32" i="2"/>
  <c r="Q33" i="2"/>
  <c r="Q34" i="2"/>
  <c r="Q31"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80" i="2"/>
  <c r="Q81" i="2"/>
  <c r="Q82" i="2"/>
  <c r="Q83" i="2"/>
  <c r="Q84" i="2"/>
  <c r="Q85" i="2"/>
  <c r="Q86" i="2"/>
  <c r="Q87" i="2"/>
  <c r="Q88" i="2"/>
  <c r="Q89" i="2"/>
  <c r="Q90" i="2"/>
  <c r="Q91" i="2"/>
  <c r="Q92" i="2"/>
  <c r="Q94" i="2"/>
  <c r="Q95" i="2"/>
  <c r="Z11" i="2"/>
  <c r="Y11" i="2"/>
  <c r="X11" i="2"/>
  <c r="U11" i="2"/>
  <c r="T11" i="2"/>
  <c r="S11" i="2"/>
  <c r="P11" i="2"/>
  <c r="O11" i="2"/>
  <c r="N11" i="2"/>
  <c r="J11" i="2"/>
  <c r="K11" i="2"/>
  <c r="AA12" i="2"/>
  <c r="V95" i="2"/>
  <c r="V94" i="2"/>
  <c r="V92" i="2"/>
  <c r="V91" i="2"/>
  <c r="V90" i="2"/>
  <c r="Q12" i="2"/>
  <c r="V11" i="2" l="1"/>
  <c r="F9" i="1" s="1"/>
  <c r="L11" i="2"/>
  <c r="AA11" i="2"/>
  <c r="F10" i="1" s="1"/>
  <c r="Q11" i="2"/>
  <c r="F8" i="1" s="1"/>
  <c r="F7" i="1" l="1"/>
  <c r="F11" i="1" s="1"/>
  <c r="F20" i="1" s="1"/>
</calcChain>
</file>

<file path=xl/sharedStrings.xml><?xml version="1.0" encoding="utf-8"?>
<sst xmlns="http://schemas.openxmlformats.org/spreadsheetml/2006/main" count="583" uniqueCount="322">
  <si>
    <t>Date :</t>
  </si>
  <si>
    <t>Nom de l'entreprise :</t>
  </si>
  <si>
    <t>Nom / Prénom / Fonction du signataire :</t>
  </si>
  <si>
    <t xml:space="preserve">3ACS Assistance Ascenseurs Audits Conseils Suivi </t>
  </si>
  <si>
    <r>
      <t xml:space="preserve">Immeuble le Colisée 1. Rue de Bruxelles 14120 MONDEVILLE / </t>
    </r>
    <r>
      <rPr>
        <u/>
        <sz val="9"/>
        <color theme="1"/>
        <rFont val="Calibri Light"/>
        <family val="2"/>
      </rPr>
      <t>Siège Social</t>
    </r>
    <r>
      <rPr>
        <sz val="9"/>
        <color theme="1"/>
        <rFont val="Calibri Light"/>
        <family val="2"/>
      </rPr>
      <t xml:space="preserve"> : 29. avenue Pierre Fleury 76800 ST ETIENNE DU ROUVRAY</t>
    </r>
  </si>
  <si>
    <t xml:space="preserve">SIRET N° 939 314 993 00014  - APE : 7112B  - SAS au capital de 3000 € - www.3ACS.fr </t>
  </si>
  <si>
    <t>ETAT DES PRIX FORFAITAIRES</t>
  </si>
  <si>
    <t>MAINTENANCE DES ASCENSEURS</t>
  </si>
  <si>
    <t>TRAVAUX SUR LES ASCENSEURS</t>
  </si>
  <si>
    <t>DECOMPOSITION DU PRIX GLOBAL ET FORFAITAIRE -
PARTIE MAINTENANCE</t>
  </si>
  <si>
    <t>MONTANT ANNUEL
(€ HT)</t>
  </si>
  <si>
    <t>DECOMPOSITION DU PRIX GLOBAL ET FORFAITAIRE - PARTIE TRAVAUX</t>
  </si>
  <si>
    <t>TRAITEMENT / RETRAIT DES MPCA (matériaux et Produits contenant de l'amiante)</t>
  </si>
  <si>
    <t>DEPOSE ASCENSEUR EXISTANT</t>
  </si>
  <si>
    <t>TRAVAUX DE MACONNERIE</t>
  </si>
  <si>
    <t>FOURNITURE ET INSTALLATION ASCENSEUR NEUF</t>
  </si>
  <si>
    <t>TRAVAUX D'ELECTRICITE</t>
  </si>
  <si>
    <t>TRAVAUX 
ANCIEN LOCAL DE MACHINERIE</t>
  </si>
  <si>
    <t>TRAVAUX DE SERRURERIE</t>
  </si>
  <si>
    <t>TRAVAUX DE PEINTURE</t>
  </si>
  <si>
    <t>MONTANT TOTAL HT</t>
  </si>
  <si>
    <t>MONTANT TOTAL TRAVAUX HT</t>
  </si>
  <si>
    <r>
      <t xml:space="preserve">Immeuble le Colisée 1. Rue de Bruxelles 14120 MONDEVILLE / </t>
    </r>
    <r>
      <rPr>
        <u/>
        <sz val="11"/>
        <color theme="1"/>
        <rFont val="Calibri Light"/>
        <family val="2"/>
      </rPr>
      <t>Siège Social</t>
    </r>
    <r>
      <rPr>
        <sz val="11"/>
        <color theme="1"/>
        <rFont val="Calibri Light"/>
        <family val="2"/>
      </rPr>
      <t xml:space="preserve"> : 29. avenue Pierre Fleury 76800 ST ETIENNE DU ROUVRAY</t>
    </r>
  </si>
  <si>
    <t>Montant Total HT des travaux de remplacement complet de l'ascenseur
TRANCHE OPTIONNELLE N°1</t>
  </si>
  <si>
    <t>Montant Total HT des travaux de remplacement complet de l'ascenseur
TRANCHE OPTIONNELLE N°2</t>
  </si>
  <si>
    <t>Montant Total HT des travaux de remplacement complet de l'ascenseur
TRANCHE OPTIONNELLE N°3</t>
  </si>
  <si>
    <t>Montant Total Ht de la maintenance et des travaux - LOT UNIQUE (1)+(2)</t>
  </si>
  <si>
    <t>Les cellules de couleur verte sont à renseigner</t>
  </si>
  <si>
    <t>Prestations HT selon
Articles 4.4 &amp; 4.5 du CCTP Maintenance</t>
  </si>
  <si>
    <t>Prestations Ht selon 
Articles 4.2 &amp; 4.3 du CCTP Maintenance</t>
  </si>
  <si>
    <t>Prestations HT selon
Article 4.10
du CCTP Maintenance</t>
  </si>
  <si>
    <t>ANNEE 2026</t>
  </si>
  <si>
    <t xml:space="preserve">Coût HT de la visite d'entretien : </t>
  </si>
  <si>
    <t>ANNEE 2027</t>
  </si>
  <si>
    <t>ANNEE 2028</t>
  </si>
  <si>
    <t>MONTANT TOTAL ANNUEL HT</t>
  </si>
  <si>
    <r>
      <t xml:space="preserve">TABLEAU RECAPITULATIF DES MONTANTS ANNUELS HT (Prix en € HT applicable au 01/01/2026)
</t>
    </r>
    <r>
      <rPr>
        <i/>
        <sz val="10"/>
        <rFont val="Calibri Light"/>
        <family val="2"/>
      </rPr>
      <t>Les montants annuels proposés par le candidat devront tenir compte des caractéristiques des anciens et des nouveaux appareils (apres travaux tel que proposé par le candidat) pendant toute la durée du marché. Aucun avenant ne sera accepté ultérieurement.
Pour les ascenseurs susceptibles d'intégrer le patrimoine de l'UNIVERSITE DE CAEN NORMANDIE, le candidat s'engage à appliquer les mêmes conditions tarifaires (hors revalorisation annuelle prévue au marché).</t>
    </r>
  </si>
  <si>
    <t>CAMPUS</t>
  </si>
  <si>
    <t>N° Prestataire actuel</t>
  </si>
  <si>
    <t>ANNEE  MISE EN SERVICE</t>
  </si>
  <si>
    <t>CAMPUS 1</t>
  </si>
  <si>
    <t>CAMPUS 2</t>
  </si>
  <si>
    <t>CAMPUS 3</t>
  </si>
  <si>
    <t>CAMPUS 4</t>
  </si>
  <si>
    <t>CAMPUS 5</t>
  </si>
  <si>
    <t>CAMPUS 6</t>
  </si>
  <si>
    <t>CAMPUS DAMIGNY</t>
  </si>
  <si>
    <t>CAMPUS SAINT LO</t>
  </si>
  <si>
    <t>CAMPUS LISIEUX</t>
  </si>
  <si>
    <t>CAMPUS VIRE</t>
  </si>
  <si>
    <t>CAMPUS MANCHE</t>
  </si>
  <si>
    <t xml:space="preserve">Station marine </t>
  </si>
  <si>
    <t>DUF73</t>
  </si>
  <si>
    <t>FU829</t>
  </si>
  <si>
    <t>GS018</t>
  </si>
  <si>
    <t>GS019</t>
  </si>
  <si>
    <t>KP720</t>
  </si>
  <si>
    <t>RV103</t>
  </si>
  <si>
    <t>HN345</t>
  </si>
  <si>
    <t>T2013</t>
  </si>
  <si>
    <t>A2304</t>
  </si>
  <si>
    <t>D1603</t>
  </si>
  <si>
    <t>HN346</t>
  </si>
  <si>
    <t>HP565</t>
  </si>
  <si>
    <t>JL347</t>
  </si>
  <si>
    <t>P1767</t>
  </si>
  <si>
    <t>RR502</t>
  </si>
  <si>
    <t>RV104</t>
  </si>
  <si>
    <t>RV105</t>
  </si>
  <si>
    <t>UZ743</t>
  </si>
  <si>
    <t>UZ744</t>
  </si>
  <si>
    <t>W7619</t>
  </si>
  <si>
    <t>YH506</t>
  </si>
  <si>
    <t>RR946</t>
  </si>
  <si>
    <t>UZ745</t>
  </si>
  <si>
    <t>BT286</t>
  </si>
  <si>
    <t>DUF70</t>
  </si>
  <si>
    <t>UL421</t>
  </si>
  <si>
    <t>HP036</t>
  </si>
  <si>
    <t>RR501</t>
  </si>
  <si>
    <t>FU830</t>
  </si>
  <si>
    <t>FU831</t>
  </si>
  <si>
    <t>FU832</t>
  </si>
  <si>
    <t>1BWW9</t>
  </si>
  <si>
    <t>FVN61</t>
  </si>
  <si>
    <t>FVN62</t>
  </si>
  <si>
    <t>FVN63</t>
  </si>
  <si>
    <t>LB645</t>
  </si>
  <si>
    <t>LB646</t>
  </si>
  <si>
    <t>NOE60</t>
  </si>
  <si>
    <t>NOE61</t>
  </si>
  <si>
    <t>NOE62</t>
  </si>
  <si>
    <t>NOE63</t>
  </si>
  <si>
    <t>YG983</t>
  </si>
  <si>
    <t>RE168</t>
  </si>
  <si>
    <t>YS726</t>
  </si>
  <si>
    <t>LC204</t>
  </si>
  <si>
    <t>UH048</t>
  </si>
  <si>
    <t>DUF74</t>
  </si>
  <si>
    <t>DUF75</t>
  </si>
  <si>
    <t>DUF76</t>
  </si>
  <si>
    <t>GF272</t>
  </si>
  <si>
    <t>GVS15</t>
  </si>
  <si>
    <t>HB410</t>
  </si>
  <si>
    <t>R5009</t>
  </si>
  <si>
    <t>UJ194</t>
  </si>
  <si>
    <t>UP484</t>
  </si>
  <si>
    <t>UP485</t>
  </si>
  <si>
    <t>UP486</t>
  </si>
  <si>
    <t>UP487</t>
  </si>
  <si>
    <t>UP488</t>
  </si>
  <si>
    <t>UP489</t>
  </si>
  <si>
    <t>UT755</t>
  </si>
  <si>
    <t>UT756</t>
  </si>
  <si>
    <t>BGF67</t>
  </si>
  <si>
    <t>BGF73</t>
  </si>
  <si>
    <t>1APL8</t>
  </si>
  <si>
    <t>YS271</t>
  </si>
  <si>
    <t>LD100</t>
  </si>
  <si>
    <t>GZ686</t>
  </si>
  <si>
    <t>YQ491</t>
  </si>
  <si>
    <t>VX294</t>
  </si>
  <si>
    <t>FVN75</t>
  </si>
  <si>
    <t>S2901</t>
  </si>
  <si>
    <t>S2903</t>
  </si>
  <si>
    <t>S2904</t>
  </si>
  <si>
    <t>S2905</t>
  </si>
  <si>
    <t>S2906</t>
  </si>
  <si>
    <t>S4618</t>
  </si>
  <si>
    <t>FVN76</t>
  </si>
  <si>
    <t>S2907</t>
  </si>
  <si>
    <t>AMB64000</t>
  </si>
  <si>
    <t>630  Duplex</t>
  </si>
  <si>
    <t>630 Duplex</t>
  </si>
  <si>
    <t>Charge (Kg)</t>
  </si>
  <si>
    <t>Niveaux desservis</t>
  </si>
  <si>
    <t xml:space="preserve">NB : </t>
  </si>
  <si>
    <t>SCIENCES 3</t>
  </si>
  <si>
    <t>ENV. 1990</t>
  </si>
  <si>
    <t>1996</t>
  </si>
  <si>
    <t>1998</t>
  </si>
  <si>
    <t>2013</t>
  </si>
  <si>
    <t>ENV. 1994</t>
  </si>
  <si>
    <t>1954</t>
  </si>
  <si>
    <t>1968</t>
  </si>
  <si>
    <t>1995</t>
  </si>
  <si>
    <t>1997</t>
  </si>
  <si>
    <t>1988</t>
  </si>
  <si>
    <t>2012</t>
  </si>
  <si>
    <t>1967</t>
  </si>
  <si>
    <t>2003</t>
  </si>
  <si>
    <t>2010</t>
  </si>
  <si>
    <t>2006</t>
  </si>
  <si>
    <t>2002</t>
  </si>
  <si>
    <t>2015</t>
  </si>
  <si>
    <t xml:space="preserve">1955 ENV. </t>
  </si>
  <si>
    <t>2007</t>
  </si>
  <si>
    <t>1983</t>
  </si>
  <si>
    <t>2005</t>
  </si>
  <si>
    <t>1991</t>
  </si>
  <si>
    <t>2008</t>
  </si>
  <si>
    <t>2014</t>
  </si>
  <si>
    <t>2004</t>
  </si>
  <si>
    <t xml:space="preserve">1995 ENV. </t>
  </si>
  <si>
    <t>2001</t>
  </si>
  <si>
    <t>2009</t>
  </si>
  <si>
    <t>-</t>
  </si>
  <si>
    <t>-3 / -2 / -1 / 0 / 1 / 2 / 3 / 4 / 5</t>
  </si>
  <si>
    <t>-1 / 0 / 1 / 2 / 3 / 4 / 5 / 6</t>
  </si>
  <si>
    <t>-1 / 0 / 1 / 2 / 3 / 4 / 5 / 6 / 7</t>
  </si>
  <si>
    <t>RDC / 1 / 2 / 3</t>
  </si>
  <si>
    <t>RDC / 1 / 2</t>
  </si>
  <si>
    <t xml:space="preserve">-1 / 0 / 1 </t>
  </si>
  <si>
    <t>RDC / 1 / 2 / 3 / 4</t>
  </si>
  <si>
    <t>-1 / 0 / 1 / 2</t>
  </si>
  <si>
    <t>HAUT / BAS</t>
  </si>
  <si>
    <t>0 / 1</t>
  </si>
  <si>
    <t>0 / 1 / 2</t>
  </si>
  <si>
    <t>-1 / 0 / 1</t>
  </si>
  <si>
    <t xml:space="preserve">-1 / 0 / 1 / 2 </t>
  </si>
  <si>
    <t xml:space="preserve">0 / 1 / 2 </t>
  </si>
  <si>
    <t>-1 / 0</t>
  </si>
  <si>
    <t xml:space="preserve"> 0 / 1 </t>
  </si>
  <si>
    <t>0 / 1 / 2 / 3 / 4</t>
  </si>
  <si>
    <t>-1 / 0 / 1 / 2 / 3 / 4</t>
  </si>
  <si>
    <t xml:space="preserve"> 0 / 1 / 2 / 3</t>
  </si>
  <si>
    <t xml:space="preserve"> 0 / 1 / 2</t>
  </si>
  <si>
    <t>-1 / 0 / 1 / 2 / 3</t>
  </si>
  <si>
    <t xml:space="preserve"> 0 / 1</t>
  </si>
  <si>
    <t>-2 / -1 / 0 / 1</t>
  </si>
  <si>
    <t xml:space="preserve">CAMPUS 1 Esplanade de la Paix 14032 CAEN </t>
  </si>
  <si>
    <t>Campus 2 boulevard Maréchal Juin 14000 CAEN</t>
  </si>
  <si>
    <t xml:space="preserve">SCIENCES 1 </t>
  </si>
  <si>
    <t>CAMPUS 3 boulevard Yitzhak Rabin 14123 IFS</t>
  </si>
  <si>
    <t>CAMPUS 4 rue Claude Bloch 14000 CAEN</t>
  </si>
  <si>
    <t>Bâtiment CURB</t>
  </si>
  <si>
    <t>CAMPUS 6 186. rue de la Délivrande 14000 CAEN</t>
  </si>
  <si>
    <t>CAMPUS de Montfoulon 61250 DAMIGNY</t>
  </si>
  <si>
    <t>630 double service</t>
  </si>
  <si>
    <t>0 / 1 / 2 / 3</t>
  </si>
  <si>
    <t>IUT GENIE CHIMIQUE 1</t>
  </si>
  <si>
    <t>IUT GENIE CHIMIQUE 2</t>
  </si>
  <si>
    <t>SS + RDC + 4</t>
  </si>
  <si>
    <t>1250 double service</t>
  </si>
  <si>
    <t>CAMPUS 11. boulevard Jules Ferry 14100 LISIEUX</t>
  </si>
  <si>
    <t>CAMPUS rue des Noes Davy 14500 VIRE</t>
  </si>
  <si>
    <t>AMB</t>
  </si>
  <si>
    <r>
      <rPr>
        <b/>
        <u/>
        <sz val="11"/>
        <rFont val="Calibri Light"/>
        <family val="2"/>
      </rPr>
      <t>ADRESSES</t>
    </r>
    <r>
      <rPr>
        <b/>
        <sz val="11"/>
        <rFont val="Calibri Light"/>
        <family val="2"/>
      </rPr>
      <t xml:space="preserve"> :</t>
    </r>
  </si>
  <si>
    <t>CAMPUS 5 Boulevard Becquerel / 2. rue des Rochambelles 14000 CAEN</t>
  </si>
  <si>
    <t>CAMPUS MANCHE 60. rue Max Pol Fouchet / rue Aragon / 145. chemin de la Crépinière 50100 CHERBOURG</t>
  </si>
  <si>
    <t>ANNEE 2029</t>
  </si>
  <si>
    <r>
      <t xml:space="preserve">MONTANT TOTAL TRAVAUX HT
</t>
    </r>
    <r>
      <rPr>
        <b/>
        <u/>
        <sz val="11"/>
        <rFont val="Calibri Light"/>
        <family val="2"/>
      </rPr>
      <t>TRANCHE OPTIONNELLE N°2</t>
    </r>
    <r>
      <rPr>
        <b/>
        <sz val="11"/>
        <rFont val="Calibri Light"/>
        <family val="2"/>
      </rPr>
      <t xml:space="preserve">
Ascenseur N°LC204 Campus 3 boulevard Yitzhak Rabin 14123 IFS</t>
    </r>
  </si>
  <si>
    <r>
      <t xml:space="preserve">MONTANT TOTAL TRAVAUX HT
</t>
    </r>
    <r>
      <rPr>
        <b/>
        <u/>
        <sz val="11"/>
        <rFont val="Calibri Light"/>
        <family val="2"/>
      </rPr>
      <t>TRANCHE OPTIONNELLE N°3</t>
    </r>
    <r>
      <rPr>
        <b/>
        <sz val="11"/>
        <rFont val="Calibri Light"/>
        <family val="2"/>
      </rPr>
      <t xml:space="preserve">
Ascenseur N° GZ686 IUT 
11. boulevard Jules Ferry 
14100 LISIEUX (Bâtiment TC)</t>
    </r>
  </si>
  <si>
    <t>DUG48</t>
  </si>
  <si>
    <t>MONTANT TOTAL ANNUEL HT
MAINTENANCE DES ASCENSEURS - ANNEE 2026</t>
  </si>
  <si>
    <r>
      <t xml:space="preserve">MONTANT TOTAL HT (1)
MAINTENANCE DES ASCENSEURS </t>
    </r>
    <r>
      <rPr>
        <b/>
        <sz val="10"/>
        <rFont val="Calibri Light"/>
        <family val="2"/>
      </rPr>
      <t>sur la durée maximale du marché (48 Mois)</t>
    </r>
  </si>
  <si>
    <t>IPF39</t>
  </si>
  <si>
    <r>
      <t xml:space="preserve">ETAT DES PRIX FORFAITAIRES
DECOMPOSITION DU PRIX GLOBAL ET FORFAITAIRE 
PARTIE MAINTENANCE &amp; PARTIE TRAVAUX
</t>
    </r>
    <r>
      <rPr>
        <b/>
        <u/>
        <sz val="16"/>
        <color theme="0" tint="-0.499984740745262"/>
        <rFont val="Calibri Light"/>
        <family val="2"/>
      </rPr>
      <t>LOT UNIQUE</t>
    </r>
  </si>
  <si>
    <t>TAUX TVA APPLICABLE</t>
  </si>
  <si>
    <t xml:space="preserve">Designation </t>
  </si>
  <si>
    <t xml:space="preserve">Reference client bâtimentaire </t>
  </si>
  <si>
    <t>Bâtiment A1</t>
  </si>
  <si>
    <t>1AC</t>
  </si>
  <si>
    <t>BU Pierre SINEUX</t>
  </si>
  <si>
    <t>1BU</t>
  </si>
  <si>
    <t xml:space="preserve"> Science E</t>
  </si>
  <si>
    <t>1SE</t>
  </si>
  <si>
    <t xml:space="preserve"> Science B</t>
  </si>
  <si>
    <t>1SB</t>
  </si>
  <si>
    <t>1ES</t>
  </si>
  <si>
    <t xml:space="preserve"> MRSH</t>
  </si>
  <si>
    <t>1SH</t>
  </si>
  <si>
    <t xml:space="preserve"> Sciences A</t>
  </si>
  <si>
    <t>1SA</t>
  </si>
  <si>
    <t xml:space="preserve"> Science D</t>
  </si>
  <si>
    <t>1SD</t>
  </si>
  <si>
    <t>SCIENCES A</t>
  </si>
  <si>
    <t>Bâtiment Droit</t>
  </si>
  <si>
    <t>1DR</t>
  </si>
  <si>
    <t>IRBA EST</t>
  </si>
  <si>
    <t>1IE</t>
  </si>
  <si>
    <t xml:space="preserve">Sciences D </t>
  </si>
  <si>
    <t xml:space="preserve"> VISSOL</t>
  </si>
  <si>
    <t>1VI</t>
  </si>
  <si>
    <t xml:space="preserve"> PRESIDENCE</t>
  </si>
  <si>
    <t>1PR</t>
  </si>
  <si>
    <t>B1</t>
  </si>
  <si>
    <t>1B1</t>
  </si>
  <si>
    <t>1SC</t>
  </si>
  <si>
    <t xml:space="preserve"> Amphi Daure</t>
  </si>
  <si>
    <t>1DA</t>
  </si>
  <si>
    <t>Bâtiment P</t>
  </si>
  <si>
    <t>Bâtiment I - MLI</t>
  </si>
  <si>
    <t>1LI</t>
  </si>
  <si>
    <t>Bâtiment MLI</t>
  </si>
  <si>
    <t>1L1</t>
  </si>
  <si>
    <t>BU Rosalind Franklin</t>
  </si>
  <si>
    <t>2BS</t>
  </si>
  <si>
    <t>IUT GON TERTIAIRE</t>
  </si>
  <si>
    <t>2TE</t>
  </si>
  <si>
    <t>IUT GON ENSEIGNEMENT</t>
  </si>
  <si>
    <t>2EN</t>
  </si>
  <si>
    <t>IUT GON MESURES PHYSIQUES</t>
  </si>
  <si>
    <t>2MP</t>
  </si>
  <si>
    <t>2S1</t>
  </si>
  <si>
    <t>2GC</t>
  </si>
  <si>
    <t>2CH</t>
  </si>
  <si>
    <t xml:space="preserve">SCIENCES 2 </t>
  </si>
  <si>
    <t>2S2</t>
  </si>
  <si>
    <t>2S3</t>
  </si>
  <si>
    <t>IUT GON GENIE BIOLOGIQUE</t>
  </si>
  <si>
    <t>2GB</t>
  </si>
  <si>
    <t>PLATEAU TECHNIQUE-GYMNASE</t>
  </si>
  <si>
    <t>2GY</t>
  </si>
  <si>
    <t>IUT GON ANNEXES IFS</t>
  </si>
  <si>
    <t>3UT</t>
  </si>
  <si>
    <t>CEMU ET RU</t>
  </si>
  <si>
    <t>3UM</t>
  </si>
  <si>
    <t>BATIMENT A ET B IAE COMUE</t>
  </si>
  <si>
    <t>4EG</t>
  </si>
  <si>
    <t>IAE CAEN</t>
  </si>
  <si>
    <t>4IA</t>
  </si>
  <si>
    <t>CERMN</t>
  </si>
  <si>
    <t>5CM</t>
  </si>
  <si>
    <t>HRB</t>
  </si>
  <si>
    <t xml:space="preserve"> PFRS  </t>
  </si>
  <si>
    <t>5PS</t>
  </si>
  <si>
    <t>6EE</t>
  </si>
  <si>
    <t>6ER</t>
  </si>
  <si>
    <t>IUT GON ANNEXE DAMIGNY BATIMENT A</t>
  </si>
  <si>
    <t>DUA</t>
  </si>
  <si>
    <t>DROIT ANNEXE DAMIGNY</t>
  </si>
  <si>
    <t>DDE</t>
  </si>
  <si>
    <t>INSPE ANNEXE DAMIGNY</t>
  </si>
  <si>
    <t>DIU</t>
  </si>
  <si>
    <t>IUT GON ANNEXE SAINT LO</t>
  </si>
  <si>
    <t>SS0</t>
  </si>
  <si>
    <t>IUT GON ANNEXE LISIEUX BATIMENT B</t>
  </si>
  <si>
    <t>LXB</t>
  </si>
  <si>
    <t>IUT GON ANNEXE LISIEUX BATIMENT C</t>
  </si>
  <si>
    <t>LXC</t>
  </si>
  <si>
    <t>IUT GON ANNEXE VIRE</t>
  </si>
  <si>
    <t>VHS</t>
  </si>
  <si>
    <t>COMPLEXE SPORTIF</t>
  </si>
  <si>
    <t>MCS</t>
  </si>
  <si>
    <t>IUT GON ANNEXE CHERBOURG MANCHE</t>
  </si>
  <si>
    <t>MIU</t>
  </si>
  <si>
    <t>BATIMENT M3</t>
  </si>
  <si>
    <t>CM3</t>
  </si>
  <si>
    <t>BATIMENTS M1-M1 BIS</t>
  </si>
  <si>
    <t>CM1</t>
  </si>
  <si>
    <t xml:space="preserve">Bâtiment K </t>
  </si>
  <si>
    <t xml:space="preserve"> -2 / -1 / 0 / 1 / 2 / 3 / 4 </t>
  </si>
  <si>
    <t>2 nv</t>
  </si>
  <si>
    <t>RDC/RJ / 1 / 2 / 3 / 4</t>
  </si>
  <si>
    <t>INSPE CAEN</t>
  </si>
  <si>
    <t>MONTANT TOTAL ANNUEL HT
MAINTENANCE DES ASCENSEURS - ANNEE 2027</t>
  </si>
  <si>
    <t>MONTANT TOTAL ANNUEL HT
MAINTENANCE DES ASCENSEURS - ANNEE 2028</t>
  </si>
  <si>
    <t>MONTANT TOTAL ANNUEL HT
MAINTENANCE DES ASCENSEURS - ANNEE 2029</t>
  </si>
  <si>
    <r>
      <t xml:space="preserve">MONTANT TOTAL TRAVAUX HT
</t>
    </r>
    <r>
      <rPr>
        <b/>
        <u/>
        <sz val="11"/>
        <rFont val="Calibri Light"/>
        <family val="2"/>
      </rPr>
      <t>TRANCHE OPTIONNELLE N°1</t>
    </r>
    <r>
      <rPr>
        <b/>
        <sz val="11"/>
        <rFont val="Calibri Light"/>
        <family val="2"/>
      </rPr>
      <t xml:space="preserve">
Ascenseur N° DUF74 Campus 4 
19. rue Claude Bloch 14000 CAEN (ASC. ECO GESTION)</t>
    </r>
  </si>
  <si>
    <t>Montant Total HT des travaux de remplacement complet des 3 ascenseurs (2)</t>
  </si>
  <si>
    <t>Prestations de maintenance sur ascenseurs 
avec travaux de remplacement de 3 ascenseurs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</si>
</sst>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
  </numFmts>
  <fonts count="26">
    <font>
      <sz val="11"/>
      <color theme="1"/>
      <name val="Aptos Narrow"/>
      <family val="2"/>
      <scheme val="minor"/>
    </font>
    <font>
      <sz val="11"/>
      <color theme="1"/>
      <name val="Aptos Narrow"/>
      <family val="2"/>
      <scheme val="minor"/>
    </font>
    <font>
      <b/>
      <sz val="48"/>
      <name val="Calibri Light"/>
      <family val="2"/>
    </font>
    <font>
      <sz val="12"/>
      <name val="Calibri Light"/>
      <family val="2"/>
    </font>
    <font>
      <sz val="10"/>
      <color theme="1"/>
      <name val="Calibri Light"/>
      <family val="2"/>
    </font>
    <font>
      <sz val="10"/>
      <name val="Arial"/>
      <family val="2"/>
    </font>
    <font>
      <sz val="10"/>
      <name val="Calibri Light"/>
      <family val="2"/>
    </font>
    <font>
      <sz val="14"/>
      <name val="Calibri Light"/>
      <family val="2"/>
    </font>
    <font>
      <b/>
      <sz val="11"/>
      <color theme="1"/>
      <name val="Calibri Light"/>
      <family val="2"/>
    </font>
    <font>
      <b/>
      <sz val="11"/>
      <name val="Calibri Light"/>
      <family val="2"/>
    </font>
    <font>
      <b/>
      <sz val="10"/>
      <name val="Calibri Light"/>
      <family val="2"/>
    </font>
    <font>
      <sz val="11"/>
      <name val="Calibri Light"/>
      <family val="2"/>
    </font>
    <font>
      <sz val="9"/>
      <color theme="1"/>
      <name val="Calibri Light"/>
      <family val="2"/>
    </font>
    <font>
      <sz val="11"/>
      <color theme="1"/>
      <name val="Calibri Light"/>
      <family val="2"/>
    </font>
    <font>
      <sz val="11"/>
      <color theme="5"/>
      <name val="Calibri Light"/>
      <family val="2"/>
    </font>
    <font>
      <u/>
      <sz val="9"/>
      <color theme="1"/>
      <name val="Calibri Light"/>
      <family val="2"/>
    </font>
    <font>
      <u/>
      <sz val="11"/>
      <color theme="1"/>
      <name val="Calibri Light"/>
      <family val="2"/>
    </font>
    <font>
      <sz val="9"/>
      <name val="Calibri Light"/>
      <family val="2"/>
    </font>
    <font>
      <b/>
      <sz val="16"/>
      <color theme="0" tint="-0.499984740745262"/>
      <name val="Calibri Light"/>
      <family val="2"/>
    </font>
    <font>
      <b/>
      <u/>
      <sz val="16"/>
      <color theme="0" tint="-0.499984740745262"/>
      <name val="Calibri Light"/>
      <family val="2"/>
    </font>
    <font>
      <sz val="8"/>
      <name val="Aptos Narrow"/>
      <family val="2"/>
      <scheme val="minor"/>
    </font>
    <font>
      <b/>
      <sz val="10"/>
      <name val="Calibri"/>
      <family val="2"/>
    </font>
    <font>
      <sz val="10"/>
      <name val="Calibri"/>
      <family val="2"/>
    </font>
    <font>
      <sz val="11"/>
      <name val="Aptos Narrow"/>
      <family val="2"/>
      <scheme val="minor"/>
    </font>
    <font>
      <i/>
      <sz val="10"/>
      <name val="Calibri Light"/>
      <family val="2"/>
    </font>
    <font>
      <b/>
      <u/>
      <sz val="11"/>
      <name val="Calibri Light"/>
      <family val="2"/>
    </font>
  </fonts>
  <fills count="5">
    <fill>
      <patternFill patternType="none"/>
    </fill>
    <fill>
      <patternFill patternType="gray125"/>
    </fill>
    <fill>
      <patternFill patternType="solid">
        <fgColor theme="0" tint="-0.14999847407452621"/>
        <bgColor indexed="64"/>
      </patternFill>
    </fill>
    <fill>
      <patternFill patternType="solid">
        <fgColor indexed="42"/>
        <bgColor indexed="64"/>
      </patternFill>
    </fill>
    <fill>
      <patternFill patternType="solid">
        <fgColor rgb="FFCC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theme="1"/>
      </top>
      <bottom style="thin">
        <color theme="1"/>
      </bottom>
      <diagonal/>
    </border>
  </borders>
  <cellStyleXfs count="10">
    <xf numFmtId="0" fontId="0" fillId="0" borderId="0"/>
    <xf numFmtId="0" fontId="1" fillId="0" borderId="0"/>
    <xf numFmtId="0" fontId="5" fillId="0" borderId="0"/>
    <xf numFmtId="0" fontId="1" fillId="0" borderId="0"/>
    <xf numFmtId="0" fontId="1" fillId="0" borderId="0"/>
    <xf numFmtId="0" fontId="5" fillId="0" borderId="0"/>
    <xf numFmtId="0" fontId="5" fillId="0" borderId="0"/>
    <xf numFmtId="44" fontId="5" fillId="0" borderId="0" applyFont="0" applyFill="0" applyBorder="0" applyAlignment="0" applyProtection="0"/>
    <xf numFmtId="9" fontId="1" fillId="0" borderId="0" applyFont="0" applyFill="0" applyBorder="0" applyAlignment="0" applyProtection="0"/>
    <xf numFmtId="44" fontId="5" fillId="0" borderId="0" applyFont="0" applyFill="0" applyBorder="0" applyAlignment="0" applyProtection="0"/>
  </cellStyleXfs>
  <cellXfs count="95">
    <xf numFmtId="0" fontId="0" fillId="0" borderId="0" xfId="0"/>
    <xf numFmtId="0" fontId="2" fillId="0" borderId="0" xfId="0" applyFont="1" applyAlignment="1">
      <alignment horizontal="center" vertical="center" wrapText="1"/>
    </xf>
    <xf numFmtId="0" fontId="4" fillId="0" borderId="2" xfId="1" applyFont="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center" vertical="center"/>
    </xf>
    <xf numFmtId="0" fontId="0" fillId="0" borderId="5" xfId="0" applyBorder="1"/>
    <xf numFmtId="0" fontId="13" fillId="0" borderId="0" xfId="0" applyFont="1" applyAlignment="1">
      <alignment horizontal="left" vertical="center" wrapText="1" indent="1"/>
    </xf>
    <xf numFmtId="0" fontId="13" fillId="0" borderId="0" xfId="0" applyFont="1"/>
    <xf numFmtId="0" fontId="13" fillId="0" borderId="5" xfId="0" applyFont="1" applyBorder="1"/>
    <xf numFmtId="0" fontId="9" fillId="0" borderId="0" xfId="0" applyFont="1" applyAlignment="1">
      <alignment vertical="center" wrapText="1"/>
    </xf>
    <xf numFmtId="0" fontId="11" fillId="0" borderId="0" xfId="2" applyFont="1" applyAlignment="1">
      <alignment vertical="top"/>
    </xf>
    <xf numFmtId="0" fontId="11" fillId="0" borderId="0" xfId="2" applyFont="1" applyAlignment="1">
      <alignment horizontal="center" vertical="center" wrapText="1"/>
    </xf>
    <xf numFmtId="0" fontId="11" fillId="0" borderId="0" xfId="2" applyFont="1"/>
    <xf numFmtId="0" fontId="11" fillId="0" borderId="0" xfId="0" applyFont="1" applyAlignment="1">
      <alignment horizontal="center" vertical="center"/>
    </xf>
    <xf numFmtId="0" fontId="9" fillId="0" borderId="0" xfId="2" applyFont="1"/>
    <xf numFmtId="0" fontId="8" fillId="0" borderId="5" xfId="0" applyFont="1" applyBorder="1" applyAlignment="1">
      <alignment vertical="center"/>
    </xf>
    <xf numFmtId="0" fontId="8" fillId="0" borderId="0" xfId="0" applyFont="1" applyAlignment="1">
      <alignment vertical="center"/>
    </xf>
    <xf numFmtId="0" fontId="13" fillId="0" borderId="0" xfId="0" applyFont="1" applyAlignment="1">
      <alignment horizontal="center"/>
    </xf>
    <xf numFmtId="0" fontId="14" fillId="0" borderId="0" xfId="0" applyFont="1" applyAlignment="1">
      <alignment horizontal="left" vertical="center" wrapText="1"/>
    </xf>
    <xf numFmtId="0" fontId="13" fillId="0" borderId="5" xfId="0" applyFont="1" applyBorder="1" applyAlignment="1">
      <alignment horizontal="left" vertical="center" indent="1"/>
    </xf>
    <xf numFmtId="0" fontId="9" fillId="2" borderId="3" xfId="2" applyFont="1" applyFill="1" applyBorder="1" applyAlignment="1">
      <alignment horizontal="center" vertical="center" wrapText="1"/>
    </xf>
    <xf numFmtId="0" fontId="17" fillId="0" borderId="0" xfId="0" applyFont="1" applyAlignment="1">
      <alignment horizontal="left" vertical="center"/>
    </xf>
    <xf numFmtId="164" fontId="21" fillId="3" borderId="0" xfId="0" applyNumberFormat="1" applyFont="1" applyFill="1" applyAlignment="1" applyProtection="1">
      <alignment vertical="center"/>
      <protection hidden="1"/>
    </xf>
    <xf numFmtId="0" fontId="22" fillId="0" borderId="0" xfId="0" applyFont="1" applyAlignment="1" applyProtection="1">
      <alignment vertical="center" wrapText="1"/>
      <protection hidden="1"/>
    </xf>
    <xf numFmtId="0" fontId="21" fillId="0" borderId="0" xfId="0" applyFont="1" applyAlignment="1" applyProtection="1">
      <alignment horizontal="right" vertical="center" wrapText="1"/>
      <protection hidden="1"/>
    </xf>
    <xf numFmtId="0" fontId="9"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164" fontId="21" fillId="4" borderId="0" xfId="0" applyNumberFormat="1" applyFont="1" applyFill="1" applyAlignment="1" applyProtection="1">
      <alignment vertical="center"/>
      <protection hidden="1"/>
    </xf>
    <xf numFmtId="164" fontId="11" fillId="4" borderId="3" xfId="0" applyNumberFormat="1" applyFont="1" applyFill="1" applyBorder="1" applyAlignment="1">
      <alignment horizontal="center" vertical="center"/>
    </xf>
    <xf numFmtId="44" fontId="11" fillId="0" borderId="3" xfId="0" applyNumberFormat="1" applyFont="1" applyBorder="1" applyAlignment="1">
      <alignment horizontal="center" vertical="center"/>
    </xf>
    <xf numFmtId="0" fontId="23" fillId="0" borderId="0" xfId="0" applyFont="1"/>
    <xf numFmtId="0" fontId="11" fillId="0" borderId="0" xfId="0" applyFont="1" applyAlignment="1">
      <alignment horizontal="right" vertical="center"/>
    </xf>
    <xf numFmtId="3" fontId="11" fillId="0" borderId="1" xfId="0" applyNumberFormat="1" applyFont="1" applyBorder="1" applyAlignment="1">
      <alignment horizontal="center" vertical="center" wrapText="1"/>
    </xf>
    <xf numFmtId="0" fontId="11" fillId="0" borderId="3" xfId="2" applyFont="1" applyBorder="1" applyAlignment="1">
      <alignment horizontal="center" vertical="center" wrapText="1"/>
    </xf>
    <xf numFmtId="0" fontId="9" fillId="0" borderId="0" xfId="0" applyFont="1" applyAlignment="1">
      <alignment horizontal="right" vertical="center" wrapText="1"/>
    </xf>
    <xf numFmtId="0" fontId="11" fillId="0" borderId="13" xfId="0" applyFont="1" applyBorder="1" applyAlignment="1">
      <alignment horizontal="center" vertical="center" wrapText="1"/>
    </xf>
    <xf numFmtId="0" fontId="11" fillId="0" borderId="13" xfId="0" applyFont="1" applyBorder="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44" fontId="11" fillId="2" borderId="4" xfId="2" applyNumberFormat="1" applyFont="1" applyFill="1" applyBorder="1" applyAlignment="1">
      <alignment horizontal="center" vertical="center" wrapText="1"/>
    </xf>
    <xf numFmtId="44" fontId="11" fillId="2" borderId="3" xfId="2" applyNumberFormat="1" applyFont="1" applyFill="1" applyBorder="1" applyAlignment="1">
      <alignment horizontal="center" vertical="center" wrapText="1"/>
    </xf>
    <xf numFmtId="164" fontId="21" fillId="0" borderId="0" xfId="0" applyNumberFormat="1" applyFont="1" applyAlignment="1" applyProtection="1">
      <alignment vertical="center"/>
      <protection hidden="1"/>
    </xf>
    <xf numFmtId="164" fontId="10" fillId="3" borderId="0" xfId="0" applyNumberFormat="1" applyFont="1" applyFill="1" applyAlignment="1" applyProtection="1">
      <alignment vertical="center"/>
      <protection hidden="1"/>
    </xf>
    <xf numFmtId="164" fontId="10" fillId="4" borderId="0" xfId="0" applyNumberFormat="1" applyFont="1" applyFill="1" applyAlignment="1" applyProtection="1">
      <alignment vertical="center"/>
      <protection hidden="1"/>
    </xf>
    <xf numFmtId="0" fontId="6" fillId="0" borderId="0" xfId="0" applyFont="1" applyAlignment="1" applyProtection="1">
      <alignment vertical="center" wrapText="1"/>
      <protection hidden="1"/>
    </xf>
    <xf numFmtId="164" fontId="10" fillId="3" borderId="0" xfId="0" applyNumberFormat="1" applyFont="1" applyFill="1" applyAlignment="1" applyProtection="1">
      <alignment horizontal="center" vertical="center"/>
      <protection locked="0" hidden="1"/>
    </xf>
    <xf numFmtId="0" fontId="9" fillId="0" borderId="0" xfId="0" applyFont="1" applyAlignment="1">
      <alignment horizontal="left" vertical="center" wrapText="1"/>
    </xf>
    <xf numFmtId="165" fontId="8" fillId="0" borderId="1" xfId="8" applyNumberFormat="1" applyFont="1" applyFill="1" applyBorder="1" applyAlignment="1">
      <alignment horizontal="center" vertical="center" wrapText="1"/>
    </xf>
    <xf numFmtId="9" fontId="8" fillId="0" borderId="1" xfId="8" applyFont="1" applyFill="1" applyBorder="1" applyAlignment="1">
      <alignment horizontal="center" vertical="center" wrapText="1"/>
    </xf>
    <xf numFmtId="0" fontId="3" fillId="0" borderId="1" xfId="0" applyFont="1" applyBorder="1" applyAlignment="1">
      <alignment horizontal="center" vertical="center" wrapText="1"/>
    </xf>
    <xf numFmtId="0" fontId="13" fillId="0" borderId="15" xfId="0" applyFont="1" applyBorder="1" applyAlignment="1">
      <alignment horizontal="center" vertical="center" wrapText="1"/>
    </xf>
    <xf numFmtId="0" fontId="6" fillId="0" borderId="0" xfId="0" applyFont="1" applyAlignment="1">
      <alignment horizontal="center" vertical="center"/>
    </xf>
    <xf numFmtId="0" fontId="3" fillId="0" borderId="13" xfId="0" applyFont="1" applyBorder="1" applyAlignment="1">
      <alignment horizontal="center" vertical="center" wrapText="1"/>
    </xf>
    <xf numFmtId="3" fontId="3" fillId="0" borderId="13"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64" fontId="9" fillId="3" borderId="0" xfId="0" applyNumberFormat="1" applyFont="1" applyFill="1" applyAlignment="1" applyProtection="1">
      <alignment vertical="center"/>
      <protection hidden="1"/>
    </xf>
    <xf numFmtId="0" fontId="13" fillId="0" borderId="0" xfId="0" applyFont="1" applyAlignment="1">
      <alignment horizontal="left" vertical="center" indent="1"/>
    </xf>
    <xf numFmtId="0" fontId="13" fillId="0" borderId="0" xfId="0" applyFont="1" applyBorder="1" applyAlignment="1">
      <alignment horizontal="center"/>
    </xf>
    <xf numFmtId="0" fontId="12" fillId="0" borderId="5" xfId="0" applyFont="1" applyBorder="1" applyAlignment="1">
      <alignment horizontal="center" vertical="center"/>
    </xf>
    <xf numFmtId="0" fontId="11"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left" vertical="center" wrapText="1"/>
    </xf>
    <xf numFmtId="0" fontId="13" fillId="0" borderId="0" xfId="0" applyFont="1" applyAlignment="1">
      <alignment horizontal="center" vertical="center"/>
    </xf>
    <xf numFmtId="0" fontId="9" fillId="0" borderId="1" xfId="1" applyFont="1" applyBorder="1" applyAlignment="1">
      <alignment horizontal="left" vertical="center" wrapText="1"/>
    </xf>
    <xf numFmtId="44" fontId="3" fillId="0" borderId="1" xfId="1" applyNumberFormat="1" applyFont="1" applyBorder="1" applyAlignment="1">
      <alignment horizontal="right" vertical="center"/>
    </xf>
    <xf numFmtId="0" fontId="9" fillId="2" borderId="1" xfId="1" applyFont="1" applyFill="1" applyBorder="1" applyAlignment="1">
      <alignment horizontal="center" vertical="center" wrapText="1"/>
    </xf>
    <xf numFmtId="44" fontId="3" fillId="2" borderId="1" xfId="1" applyNumberFormat="1" applyFont="1" applyFill="1" applyBorder="1" applyAlignment="1">
      <alignment horizontal="center" vertical="center"/>
    </xf>
    <xf numFmtId="0" fontId="9" fillId="2" borderId="0" xfId="0" applyFont="1" applyFill="1" applyAlignment="1">
      <alignment horizontal="left" vertical="center" wrapText="1"/>
    </xf>
    <xf numFmtId="0" fontId="4" fillId="0" borderId="2" xfId="1" applyFont="1" applyBorder="1" applyAlignment="1">
      <alignment horizontal="center" vertical="center"/>
    </xf>
    <xf numFmtId="0" fontId="9" fillId="0" borderId="0" xfId="0" applyFont="1" applyAlignment="1">
      <alignment horizontal="center" vertical="center" wrapText="1"/>
    </xf>
    <xf numFmtId="44" fontId="3" fillId="0" borderId="9" xfId="1" applyNumberFormat="1" applyFont="1" applyBorder="1" applyAlignment="1">
      <alignment horizontal="center" vertical="center"/>
    </xf>
    <xf numFmtId="44" fontId="3" fillId="0" borderId="10" xfId="1" applyNumberFormat="1" applyFont="1" applyBorder="1" applyAlignment="1">
      <alignment horizontal="center" vertical="center"/>
    </xf>
    <xf numFmtId="44" fontId="3" fillId="0" borderId="11" xfId="1" applyNumberFormat="1" applyFont="1" applyBorder="1" applyAlignment="1">
      <alignment horizontal="center" vertical="center"/>
    </xf>
    <xf numFmtId="0" fontId="4" fillId="0" borderId="0" xfId="1" applyFont="1" applyAlignment="1">
      <alignment horizontal="center" vertical="center"/>
    </xf>
    <xf numFmtId="0" fontId="9" fillId="0" borderId="1" xfId="0" applyFont="1" applyBorder="1" applyAlignment="1">
      <alignment horizontal="center" vertical="center" wrapText="1"/>
    </xf>
    <xf numFmtId="0" fontId="9" fillId="0" borderId="0" xfId="0" applyFont="1" applyAlignment="1">
      <alignment horizontal="left" vertical="center" wrapText="1"/>
    </xf>
    <xf numFmtId="0" fontId="9" fillId="0" borderId="6" xfId="0" applyFont="1" applyBorder="1" applyAlignment="1">
      <alignment horizontal="right" vertical="center" wrapText="1"/>
    </xf>
    <xf numFmtId="0" fontId="9" fillId="0" borderId="12" xfId="0" applyFont="1" applyBorder="1" applyAlignment="1">
      <alignment horizontal="right" vertical="center" wrapText="1"/>
    </xf>
    <xf numFmtId="0" fontId="9" fillId="0" borderId="7" xfId="0" applyFont="1" applyBorder="1" applyAlignment="1">
      <alignment horizontal="right" vertical="center" wrapText="1"/>
    </xf>
    <xf numFmtId="0" fontId="9" fillId="0" borderId="8" xfId="0" applyFont="1" applyBorder="1" applyAlignment="1">
      <alignment horizontal="right"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10" fillId="0" borderId="0" xfId="0" applyFont="1" applyAlignment="1" applyProtection="1">
      <alignment horizontal="right" vertical="center" wrapText="1"/>
      <protection hidden="1"/>
    </xf>
    <xf numFmtId="0" fontId="21" fillId="0" borderId="0" xfId="0" applyFont="1" applyAlignment="1" applyProtection="1">
      <alignment horizontal="right" vertical="center" wrapText="1"/>
      <protection hidden="1"/>
    </xf>
    <xf numFmtId="0" fontId="11" fillId="4" borderId="1" xfId="2" applyFont="1" applyFill="1" applyBorder="1" applyAlignment="1">
      <alignment horizontal="center" vertical="center" wrapText="1"/>
    </xf>
    <xf numFmtId="0" fontId="9" fillId="0" borderId="0" xfId="0" applyFont="1" applyAlignment="1">
      <alignment horizontal="center" vertical="center"/>
    </xf>
    <xf numFmtId="0" fontId="13" fillId="0" borderId="5" xfId="0" applyFont="1" applyBorder="1" applyAlignment="1">
      <alignment horizontal="center" vertical="center"/>
    </xf>
    <xf numFmtId="44" fontId="11" fillId="2" borderId="3" xfId="2" applyNumberFormat="1" applyFont="1" applyFill="1" applyBorder="1" applyAlignment="1">
      <alignment horizontal="center" vertical="center" wrapText="1"/>
    </xf>
    <xf numFmtId="0" fontId="11" fillId="0" borderId="14" xfId="2" applyFont="1" applyBorder="1" applyAlignment="1">
      <alignment horizontal="center" vertical="center" wrapText="1"/>
    </xf>
    <xf numFmtId="0" fontId="9" fillId="0" borderId="0" xfId="2" applyFont="1" applyAlignment="1">
      <alignment horizontal="center" wrapText="1"/>
    </xf>
    <xf numFmtId="0" fontId="9" fillId="2" borderId="3" xfId="2" applyFont="1" applyFill="1" applyBorder="1" applyAlignment="1">
      <alignment horizontal="left" vertical="center" wrapText="1"/>
    </xf>
    <xf numFmtId="0" fontId="9" fillId="4" borderId="1" xfId="2" applyFont="1" applyFill="1" applyBorder="1" applyAlignment="1">
      <alignment horizontal="left" vertical="center" wrapText="1"/>
    </xf>
  </cellXfs>
  <cellStyles count="10">
    <cellStyle name="Monétaire 2" xfId="7" xr:uid="{ACFE6EC3-7D8F-4B59-81DA-87B7C576A1C4}"/>
    <cellStyle name="Monétaire 2 2" xfId="9" xr:uid="{E6894A80-5F20-480A-BBF1-22E53359BD5E}"/>
    <cellStyle name="Normal" xfId="0" builtinId="0"/>
    <cellStyle name="Normal 2" xfId="6" xr:uid="{79B41D59-B7A0-478D-8733-EA7DC214430C}"/>
    <cellStyle name="Normal 3" xfId="2" xr:uid="{B74641DA-4276-4C6E-9A92-5A489CE385A2}"/>
    <cellStyle name="Normal 4" xfId="1" xr:uid="{BEF523D1-238C-474A-9183-2BF605C531D6}"/>
    <cellStyle name="Normal 4 2" xfId="3" xr:uid="{02D438A1-8700-4E81-9C2F-8D3DD39CD2BD}"/>
    <cellStyle name="Normal 4 3" xfId="4" xr:uid="{161816D6-4E98-4CE0-A0BC-AFE38E319393}"/>
    <cellStyle name="Normal 4 4" xfId="5" xr:uid="{D7C0FC19-6173-4BC5-B7D0-6DD5CDD4860E}"/>
    <cellStyle name="Pourcentage" xfId="8" builtinId="5"/>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57146</xdr:colOff>
      <xdr:row>0</xdr:row>
      <xdr:rowOff>85725</xdr:rowOff>
    </xdr:from>
    <xdr:to>
      <xdr:col>2</xdr:col>
      <xdr:colOff>175472</xdr:colOff>
      <xdr:row>6</xdr:row>
      <xdr:rowOff>173175</xdr:rowOff>
    </xdr:to>
    <xdr:pic>
      <xdr:nvPicPr>
        <xdr:cNvPr id="2" name="Image 1">
          <a:extLst>
            <a:ext uri="{FF2B5EF4-FFF2-40B4-BE49-F238E27FC236}">
              <a16:creationId xmlns:a16="http://schemas.microsoft.com/office/drawing/2014/main" id="{3AE0ED54-B5E9-4C07-B2A7-37900EA8AB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46" y="85725"/>
          <a:ext cx="1270851" cy="1440000"/>
        </a:xfrm>
        <a:prstGeom prst="rect">
          <a:avLst/>
        </a:prstGeom>
      </xdr:spPr>
    </xdr:pic>
    <xdr:clientData/>
  </xdr:twoCellAnchor>
  <xdr:twoCellAnchor editAs="oneCell">
    <xdr:from>
      <xdr:col>3</xdr:col>
      <xdr:colOff>47626</xdr:colOff>
      <xdr:row>3</xdr:row>
      <xdr:rowOff>104775</xdr:rowOff>
    </xdr:from>
    <xdr:to>
      <xdr:col>6</xdr:col>
      <xdr:colOff>581998</xdr:colOff>
      <xdr:row>7</xdr:row>
      <xdr:rowOff>514350</xdr:rowOff>
    </xdr:to>
    <xdr:pic>
      <xdr:nvPicPr>
        <xdr:cNvPr id="3" name="Image 2" descr="Identité &amp; logos · Université de Caen Normandie">
          <a:extLst>
            <a:ext uri="{FF2B5EF4-FFF2-40B4-BE49-F238E27FC236}">
              <a16:creationId xmlns:a16="http://schemas.microsoft.com/office/drawing/2014/main" id="{69A6E6CB-5ACF-6AC3-4E33-B1A28697B3E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62151" y="885825"/>
          <a:ext cx="2820372" cy="1590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142875</xdr:colOff>
      <xdr:row>3</xdr:row>
      <xdr:rowOff>114750</xdr:rowOff>
    </xdr:to>
    <xdr:pic>
      <xdr:nvPicPr>
        <xdr:cNvPr id="3" name="Image 2">
          <a:extLst>
            <a:ext uri="{FF2B5EF4-FFF2-40B4-BE49-F238E27FC236}">
              <a16:creationId xmlns:a16="http://schemas.microsoft.com/office/drawing/2014/main" id="{F1A4E39F-542C-4410-9979-C5B958AC1B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0"/>
          <a:ext cx="790575" cy="895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295275</xdr:colOff>
      <xdr:row>0</xdr:row>
      <xdr:rowOff>0</xdr:rowOff>
    </xdr:from>
    <xdr:to>
      <xdr:col>1</xdr:col>
      <xdr:colOff>371475</xdr:colOff>
      <xdr:row>3</xdr:row>
      <xdr:rowOff>125542</xdr:rowOff>
    </xdr:to>
    <xdr:pic>
      <xdr:nvPicPr>
        <xdr:cNvPr id="3" name="Image 2">
          <a:extLst>
            <a:ext uri="{FF2B5EF4-FFF2-40B4-BE49-F238E27FC236}">
              <a16:creationId xmlns:a16="http://schemas.microsoft.com/office/drawing/2014/main" id="{7D7D4181-070D-43C6-B329-69C425A320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5" y="0"/>
          <a:ext cx="800100" cy="9065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409575</xdr:colOff>
      <xdr:row>0</xdr:row>
      <xdr:rowOff>85724</xdr:rowOff>
    </xdr:from>
    <xdr:to>
      <xdr:col>2</xdr:col>
      <xdr:colOff>171450</xdr:colOff>
      <xdr:row>3</xdr:row>
      <xdr:rowOff>637872</xdr:rowOff>
    </xdr:to>
    <xdr:pic>
      <xdr:nvPicPr>
        <xdr:cNvPr id="2" name="Image 1">
          <a:extLst>
            <a:ext uri="{FF2B5EF4-FFF2-40B4-BE49-F238E27FC236}">
              <a16:creationId xmlns:a16="http://schemas.microsoft.com/office/drawing/2014/main" id="{CC352721-457C-4C7B-89BE-3AD0B0B403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9575" y="85724"/>
          <a:ext cx="1285875" cy="14570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A3F6A-0236-46B1-9175-BA60E4107759}">
  <dimension ref="A1:S39"/>
  <sheetViews>
    <sheetView tabSelected="1" topLeftCell="A19" zoomScale="120" zoomScaleNormal="120" workbookViewId="0">
      <selection activeCell="A11" sqref="A11:I18"/>
    </sheetView>
  </sheetViews>
  <sheetFormatPr baseColWidth="10" defaultColWidth="11.3984375" defaultRowHeight="13.8"/>
  <cols>
    <col min="2" max="2" width="5.8984375" customWidth="1"/>
  </cols>
  <sheetData>
    <row r="1" spans="1:19" s="7" customFormat="1" ht="14.4">
      <c r="J1" s="9"/>
      <c r="K1" s="9"/>
      <c r="L1" s="9"/>
      <c r="M1" s="9"/>
      <c r="N1" s="9"/>
      <c r="O1" s="9"/>
      <c r="P1" s="9"/>
      <c r="Q1" s="9"/>
      <c r="R1" s="9"/>
      <c r="S1" s="9"/>
    </row>
    <row r="2" spans="1:19" s="7" customFormat="1" ht="39.75" customHeight="1">
      <c r="C2" s="9"/>
      <c r="D2" s="9"/>
      <c r="E2" s="9"/>
      <c r="F2" s="9"/>
      <c r="G2" s="9"/>
      <c r="H2" s="9"/>
      <c r="I2" s="9"/>
      <c r="J2" s="9"/>
      <c r="K2" s="9"/>
      <c r="L2" s="9"/>
      <c r="M2" s="9"/>
      <c r="N2" s="9"/>
      <c r="O2" s="9"/>
      <c r="P2" s="9"/>
      <c r="Q2" s="9"/>
      <c r="R2" s="9"/>
      <c r="S2" s="9"/>
    </row>
    <row r="3" spans="1:19" s="7" customFormat="1" ht="6.75" customHeight="1">
      <c r="A3" s="9"/>
      <c r="B3" s="9"/>
      <c r="C3" s="9"/>
      <c r="D3" s="9"/>
      <c r="E3" s="9"/>
      <c r="F3" s="9"/>
      <c r="G3" s="9"/>
      <c r="H3" s="9"/>
      <c r="I3" s="9"/>
      <c r="J3" s="9"/>
      <c r="K3" s="9"/>
      <c r="L3" s="9"/>
      <c r="M3" s="9"/>
      <c r="N3" s="9"/>
      <c r="O3" s="9"/>
      <c r="P3" s="9"/>
      <c r="Q3" s="9"/>
      <c r="R3" s="9"/>
      <c r="S3" s="9"/>
    </row>
    <row r="4" spans="1:19" s="7" customFormat="1" ht="15" customHeight="1">
      <c r="A4" s="9"/>
      <c r="B4" s="9"/>
      <c r="C4" s="9"/>
      <c r="D4" s="9"/>
      <c r="E4" s="9"/>
      <c r="F4" s="9"/>
      <c r="G4" s="9"/>
      <c r="H4" s="9"/>
      <c r="I4" s="9"/>
      <c r="J4" s="9"/>
      <c r="K4" s="9"/>
      <c r="L4" s="9"/>
      <c r="M4" s="9"/>
      <c r="N4" s="9"/>
      <c r="O4" s="9"/>
      <c r="P4" s="9"/>
      <c r="Q4" s="9"/>
      <c r="R4" s="9"/>
      <c r="S4" s="9"/>
    </row>
    <row r="5" spans="1:19" ht="14.4">
      <c r="A5" s="9"/>
      <c r="B5" s="9"/>
      <c r="C5" s="9"/>
      <c r="D5" s="9"/>
      <c r="E5" s="9"/>
      <c r="F5" s="9"/>
      <c r="G5" s="9"/>
      <c r="H5" s="9"/>
      <c r="I5" s="9"/>
    </row>
    <row r="6" spans="1:19" ht="15" customHeight="1">
      <c r="A6" s="9"/>
      <c r="B6" s="9"/>
      <c r="C6" s="9"/>
      <c r="D6" s="9"/>
      <c r="E6" s="9"/>
      <c r="F6" s="9"/>
      <c r="G6" s="9"/>
      <c r="H6" s="9"/>
      <c r="I6" s="9"/>
    </row>
    <row r="7" spans="1:19" ht="48" customHeight="1">
      <c r="A7" s="9"/>
      <c r="B7" s="9"/>
      <c r="C7" s="9"/>
      <c r="D7" s="9"/>
      <c r="E7" s="9"/>
      <c r="F7" s="9"/>
      <c r="G7" s="9"/>
      <c r="H7" s="9"/>
      <c r="I7" s="9"/>
    </row>
    <row r="8" spans="1:19" ht="48" customHeight="1">
      <c r="A8" s="9"/>
      <c r="B8" s="9"/>
      <c r="C8" s="9"/>
      <c r="D8" s="9"/>
      <c r="E8" s="9"/>
      <c r="F8" s="9"/>
      <c r="G8" s="9"/>
      <c r="H8" s="9"/>
      <c r="I8" s="9"/>
    </row>
    <row r="9" spans="1:19" ht="14.4">
      <c r="A9" s="9"/>
      <c r="B9" s="9"/>
      <c r="C9" s="9"/>
      <c r="D9" s="9"/>
      <c r="E9" s="9"/>
      <c r="F9" s="9"/>
      <c r="G9" s="9"/>
      <c r="H9" s="9"/>
      <c r="I9" s="9"/>
    </row>
    <row r="10" spans="1:19" ht="14.4">
      <c r="A10" s="9"/>
      <c r="B10" s="9"/>
      <c r="C10" s="9"/>
      <c r="D10" s="9"/>
      <c r="E10" s="9"/>
      <c r="F10" s="9"/>
      <c r="G10" s="9"/>
      <c r="H10" s="9"/>
      <c r="I10" s="9"/>
    </row>
    <row r="11" spans="1:19" ht="15" customHeight="1">
      <c r="A11" s="63" t="s">
        <v>217</v>
      </c>
      <c r="B11" s="63"/>
      <c r="C11" s="63"/>
      <c r="D11" s="63"/>
      <c r="E11" s="63"/>
      <c r="F11" s="63"/>
      <c r="G11" s="63"/>
      <c r="H11" s="63"/>
      <c r="I11" s="63"/>
    </row>
    <row r="12" spans="1:19">
      <c r="A12" s="63"/>
      <c r="B12" s="63"/>
      <c r="C12" s="63"/>
      <c r="D12" s="63"/>
      <c r="E12" s="63"/>
      <c r="F12" s="63"/>
      <c r="G12" s="63"/>
      <c r="H12" s="63"/>
      <c r="I12" s="63"/>
    </row>
    <row r="13" spans="1:19">
      <c r="A13" s="63"/>
      <c r="B13" s="63"/>
      <c r="C13" s="63"/>
      <c r="D13" s="63"/>
      <c r="E13" s="63"/>
      <c r="F13" s="63"/>
      <c r="G13" s="63"/>
      <c r="H13" s="63"/>
      <c r="I13" s="63"/>
    </row>
    <row r="14" spans="1:19">
      <c r="A14" s="63"/>
      <c r="B14" s="63"/>
      <c r="C14" s="63"/>
      <c r="D14" s="63"/>
      <c r="E14" s="63"/>
      <c r="F14" s="63"/>
      <c r="G14" s="63"/>
      <c r="H14" s="63"/>
      <c r="I14" s="63"/>
    </row>
    <row r="15" spans="1:19">
      <c r="A15" s="63"/>
      <c r="B15" s="63"/>
      <c r="C15" s="63"/>
      <c r="D15" s="63"/>
      <c r="E15" s="63"/>
      <c r="F15" s="63"/>
      <c r="G15" s="63"/>
      <c r="H15" s="63"/>
      <c r="I15" s="63"/>
    </row>
    <row r="16" spans="1:19">
      <c r="A16" s="63"/>
      <c r="B16" s="63"/>
      <c r="C16" s="63"/>
      <c r="D16" s="63"/>
      <c r="E16" s="63"/>
      <c r="F16" s="63"/>
      <c r="G16" s="63"/>
      <c r="H16" s="63"/>
      <c r="I16" s="63"/>
    </row>
    <row r="17" spans="1:9">
      <c r="A17" s="63"/>
      <c r="B17" s="63"/>
      <c r="C17" s="63"/>
      <c r="D17" s="63"/>
      <c r="E17" s="63"/>
      <c r="F17" s="63"/>
      <c r="G17" s="63"/>
      <c r="H17" s="63"/>
      <c r="I17" s="63"/>
    </row>
    <row r="18" spans="1:9">
      <c r="A18" s="63"/>
      <c r="B18" s="63"/>
      <c r="C18" s="63"/>
      <c r="D18" s="63"/>
      <c r="E18" s="63"/>
      <c r="F18" s="63"/>
      <c r="G18" s="63"/>
      <c r="H18" s="63"/>
      <c r="I18" s="63"/>
    </row>
    <row r="20" spans="1:9" ht="48" customHeight="1">
      <c r="A20" s="9"/>
      <c r="B20" s="9"/>
      <c r="C20" s="9"/>
      <c r="D20" s="9"/>
      <c r="E20" s="9"/>
      <c r="F20" s="9"/>
      <c r="G20" s="9"/>
      <c r="H20" s="9"/>
      <c r="I20" s="9"/>
    </row>
    <row r="21" spans="1:9" ht="48" customHeight="1">
      <c r="A21" s="62" t="s">
        <v>321</v>
      </c>
      <c r="B21" s="62"/>
      <c r="C21" s="62"/>
      <c r="D21" s="62"/>
      <c r="E21" s="62"/>
      <c r="F21" s="62"/>
      <c r="G21" s="62"/>
      <c r="H21" s="62"/>
      <c r="I21" s="62"/>
    </row>
    <row r="22" spans="1:9" ht="48" customHeight="1">
      <c r="A22" s="62"/>
      <c r="B22" s="62"/>
      <c r="C22" s="62"/>
      <c r="D22" s="62"/>
      <c r="E22" s="62"/>
      <c r="F22" s="62"/>
      <c r="G22" s="62"/>
      <c r="H22" s="62"/>
      <c r="I22" s="62"/>
    </row>
    <row r="23" spans="1:9" ht="48" customHeight="1">
      <c r="A23" s="62"/>
      <c r="B23" s="62"/>
      <c r="C23" s="62"/>
      <c r="D23" s="62"/>
      <c r="E23" s="62"/>
      <c r="F23" s="62"/>
      <c r="G23" s="62"/>
      <c r="H23" s="62"/>
      <c r="I23" s="62"/>
    </row>
    <row r="24" spans="1:9" ht="14.4">
      <c r="A24" s="9"/>
      <c r="B24" s="9"/>
      <c r="C24" s="9"/>
      <c r="D24" s="9"/>
      <c r="E24" s="9"/>
      <c r="F24" s="9"/>
      <c r="G24" s="9"/>
      <c r="H24" s="9"/>
      <c r="I24" s="9"/>
    </row>
    <row r="25" spans="1:9" ht="14.4">
      <c r="A25" s="9"/>
      <c r="B25" s="9"/>
      <c r="C25" s="9"/>
      <c r="D25" s="9"/>
      <c r="E25" s="9"/>
      <c r="F25" s="9"/>
      <c r="G25" s="9"/>
      <c r="H25" s="9"/>
      <c r="I25" s="9"/>
    </row>
    <row r="26" spans="1:9" ht="14.4">
      <c r="A26" s="58"/>
      <c r="B26" s="7"/>
      <c r="C26" s="7"/>
      <c r="D26" s="7"/>
      <c r="E26" s="7"/>
      <c r="F26" s="7"/>
      <c r="G26" s="16"/>
      <c r="H26" s="7"/>
    </row>
    <row r="27" spans="1:9" ht="14.4">
      <c r="A27" s="6"/>
      <c r="B27" s="7"/>
      <c r="C27" s="7"/>
      <c r="D27" s="7"/>
      <c r="E27" s="7"/>
      <c r="F27" s="7"/>
      <c r="G27" s="16"/>
      <c r="H27" s="7"/>
    </row>
    <row r="28" spans="1:9" ht="14.4">
      <c r="A28" s="58"/>
      <c r="B28" s="7"/>
      <c r="C28" s="7"/>
      <c r="D28" s="7"/>
      <c r="E28" s="7"/>
      <c r="F28" s="7"/>
      <c r="G28" s="16"/>
      <c r="H28" s="7"/>
    </row>
    <row r="29" spans="1:9" ht="14.4">
      <c r="A29" s="6"/>
      <c r="B29" s="7"/>
      <c r="C29" s="7"/>
      <c r="D29" s="7"/>
      <c r="E29" s="7"/>
      <c r="F29" s="7"/>
      <c r="G29" s="16"/>
      <c r="H29" s="7"/>
    </row>
    <row r="30" spans="1:9" ht="14.4">
      <c r="A30" s="58"/>
      <c r="B30" s="7"/>
      <c r="C30" s="7"/>
      <c r="D30" s="7"/>
      <c r="E30" s="7"/>
      <c r="F30" s="7"/>
      <c r="G30" s="16"/>
      <c r="H30" s="7"/>
    </row>
    <row r="31" spans="1:9" ht="14.4">
      <c r="A31" s="6"/>
      <c r="B31" s="7"/>
      <c r="C31" s="7"/>
      <c r="D31" s="7"/>
      <c r="E31" s="7"/>
      <c r="F31" s="7"/>
      <c r="G31" s="7"/>
      <c r="H31" s="7"/>
    </row>
    <row r="32" spans="1:9" ht="14.4">
      <c r="A32" s="58"/>
      <c r="B32" s="7"/>
      <c r="C32" s="7"/>
      <c r="D32" s="7"/>
      <c r="E32" s="17"/>
      <c r="F32" s="17"/>
      <c r="G32" s="17"/>
      <c r="H32" s="17"/>
      <c r="I32" s="17"/>
    </row>
    <row r="33" spans="1:9" ht="14.4">
      <c r="A33" s="6"/>
      <c r="B33" s="7"/>
      <c r="C33" s="7"/>
      <c r="D33" s="7"/>
      <c r="E33" s="17"/>
      <c r="F33" s="17"/>
      <c r="G33" s="17"/>
      <c r="H33" s="17"/>
      <c r="I33" s="17"/>
    </row>
    <row r="34" spans="1:9" ht="14.4">
      <c r="A34" s="18"/>
      <c r="B34" s="7"/>
      <c r="C34" s="7"/>
      <c r="D34" s="7"/>
      <c r="E34" s="17"/>
      <c r="F34" s="17"/>
      <c r="G34" s="17"/>
      <c r="H34" s="17"/>
      <c r="I34" s="17"/>
    </row>
    <row r="35" spans="1:9" ht="14.4">
      <c r="A35" s="6"/>
      <c r="B35" s="7"/>
      <c r="C35" s="7"/>
      <c r="D35" s="7"/>
      <c r="E35" s="17"/>
      <c r="F35" s="17"/>
      <c r="G35" s="17"/>
      <c r="H35" s="17"/>
      <c r="I35" s="17"/>
    </row>
    <row r="37" spans="1:9" ht="14.4">
      <c r="A37" s="64" t="s">
        <v>3</v>
      </c>
      <c r="B37" s="64"/>
      <c r="C37" s="64"/>
      <c r="D37" s="64"/>
      <c r="E37" s="64"/>
      <c r="F37" s="64"/>
      <c r="G37" s="64"/>
      <c r="H37" s="64"/>
      <c r="I37" s="64"/>
    </row>
    <row r="38" spans="1:9">
      <c r="A38" s="60" t="s">
        <v>4</v>
      </c>
      <c r="B38" s="60"/>
      <c r="C38" s="60"/>
      <c r="D38" s="60"/>
      <c r="E38" s="60"/>
      <c r="F38" s="60"/>
      <c r="G38" s="60"/>
      <c r="H38" s="60"/>
      <c r="I38" s="60"/>
    </row>
    <row r="39" spans="1:9" ht="14.4">
      <c r="A39" s="61" t="s">
        <v>5</v>
      </c>
      <c r="B39" s="61"/>
      <c r="C39" s="61"/>
      <c r="D39" s="61"/>
      <c r="E39" s="61"/>
      <c r="F39" s="61"/>
      <c r="G39" s="61"/>
      <c r="H39" s="61"/>
      <c r="I39" s="61"/>
    </row>
  </sheetData>
  <mergeCells count="5">
    <mergeCell ref="A38:I38"/>
    <mergeCell ref="A39:I39"/>
    <mergeCell ref="A21:I23"/>
    <mergeCell ref="A11:I18"/>
    <mergeCell ref="A37:I37"/>
  </mergeCells>
  <pageMargins left="0.31496062992125984" right="0.31496062992125984" top="0.15748031496062992" bottom="0.15748031496062992"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1C6D0-B404-499B-BA93-6C9E7DFD7525}">
  <dimension ref="A1:S31"/>
  <sheetViews>
    <sheetView topLeftCell="A21" zoomScale="110" zoomScaleNormal="110" workbookViewId="0">
      <selection activeCell="A27" sqref="A27:I33"/>
    </sheetView>
  </sheetViews>
  <sheetFormatPr baseColWidth="10" defaultColWidth="11.3984375" defaultRowHeight="13.8"/>
  <cols>
    <col min="2" max="2" width="5.8984375" customWidth="1"/>
  </cols>
  <sheetData>
    <row r="1" spans="1:19" s="7" customFormat="1" ht="14.4">
      <c r="J1" s="9"/>
      <c r="K1" s="9"/>
      <c r="L1" s="9"/>
      <c r="M1" s="9"/>
      <c r="N1" s="9"/>
      <c r="O1" s="9"/>
      <c r="P1" s="9"/>
      <c r="Q1" s="9"/>
      <c r="R1" s="9"/>
      <c r="S1" s="9"/>
    </row>
    <row r="2" spans="1:19" s="7" customFormat="1" ht="39.75" customHeight="1">
      <c r="C2" s="71" t="s">
        <v>6</v>
      </c>
      <c r="D2" s="71"/>
      <c r="E2" s="71"/>
      <c r="F2" s="71"/>
      <c r="G2" s="71"/>
      <c r="H2" s="71"/>
      <c r="I2" s="71"/>
      <c r="J2" s="9"/>
      <c r="K2" s="9"/>
      <c r="L2" s="9"/>
      <c r="M2" s="9"/>
      <c r="N2" s="9"/>
      <c r="O2" s="9"/>
      <c r="P2" s="9"/>
      <c r="Q2" s="9"/>
      <c r="R2" s="9"/>
      <c r="S2" s="9"/>
    </row>
    <row r="3" spans="1:19" s="7" customFormat="1" ht="6.75" customHeight="1">
      <c r="A3" s="9"/>
      <c r="B3" s="9"/>
      <c r="C3" s="9"/>
      <c r="D3" s="9"/>
      <c r="E3" s="9"/>
      <c r="F3" s="9"/>
      <c r="G3" s="9"/>
      <c r="H3" s="9"/>
      <c r="I3" s="9"/>
      <c r="J3" s="9"/>
      <c r="K3" s="9"/>
      <c r="L3" s="9"/>
      <c r="M3" s="9"/>
      <c r="N3" s="9"/>
      <c r="O3" s="9"/>
      <c r="P3" s="9"/>
      <c r="Q3" s="9"/>
      <c r="R3" s="9"/>
      <c r="S3" s="9"/>
    </row>
    <row r="4" spans="1:19" s="7" customFormat="1" ht="15" customHeight="1">
      <c r="A4" s="9"/>
      <c r="B4" s="9"/>
      <c r="C4" s="9"/>
      <c r="D4" s="9"/>
      <c r="E4" s="9"/>
      <c r="F4" s="9"/>
      <c r="G4" s="9"/>
      <c r="H4" s="9"/>
      <c r="I4" s="9"/>
      <c r="J4" s="9"/>
      <c r="K4" s="9"/>
      <c r="L4" s="9"/>
      <c r="M4" s="9"/>
      <c r="N4" s="9"/>
      <c r="O4" s="9"/>
      <c r="P4" s="9"/>
      <c r="Q4" s="9"/>
      <c r="R4" s="9"/>
      <c r="S4" s="9"/>
    </row>
    <row r="5" spans="1:19" ht="14.4">
      <c r="A5" s="69" t="s">
        <v>7</v>
      </c>
      <c r="B5" s="69"/>
      <c r="C5" s="69"/>
      <c r="D5" s="69"/>
      <c r="E5" s="69"/>
      <c r="F5" s="69"/>
      <c r="G5" s="69"/>
      <c r="H5" s="69"/>
      <c r="I5" s="69"/>
    </row>
    <row r="6" spans="1:19" ht="4.5" customHeight="1">
      <c r="A6" s="1"/>
      <c r="B6" s="1"/>
      <c r="C6" s="1"/>
      <c r="D6" s="1"/>
      <c r="E6" s="1"/>
      <c r="F6" s="1"/>
      <c r="G6" s="1"/>
      <c r="H6" s="1"/>
      <c r="I6" s="1"/>
    </row>
    <row r="7" spans="1:19" ht="35.1" customHeight="1">
      <c r="A7" s="65" t="s">
        <v>214</v>
      </c>
      <c r="B7" s="65"/>
      <c r="C7" s="65"/>
      <c r="D7" s="65"/>
      <c r="E7" s="65"/>
      <c r="F7" s="66">
        <f>'DPGF Mtnce'!L11</f>
        <v>0</v>
      </c>
      <c r="G7" s="66"/>
      <c r="H7" s="66"/>
      <c r="I7" s="66"/>
    </row>
    <row r="8" spans="1:19" ht="35.1" customHeight="1">
      <c r="A8" s="65" t="s">
        <v>316</v>
      </c>
      <c r="B8" s="65"/>
      <c r="C8" s="65"/>
      <c r="D8" s="65"/>
      <c r="E8" s="65"/>
      <c r="F8" s="66">
        <f>+'DPGF Mtnce'!Q11</f>
        <v>0</v>
      </c>
      <c r="G8" s="66"/>
      <c r="H8" s="66"/>
      <c r="I8" s="66"/>
    </row>
    <row r="9" spans="1:19" ht="35.1" customHeight="1">
      <c r="A9" s="65" t="s">
        <v>317</v>
      </c>
      <c r="B9" s="65"/>
      <c r="C9" s="65"/>
      <c r="D9" s="65"/>
      <c r="E9" s="65"/>
      <c r="F9" s="72">
        <f>'DPGF Mtnce'!V11</f>
        <v>0</v>
      </c>
      <c r="G9" s="73"/>
      <c r="H9" s="73"/>
      <c r="I9" s="74"/>
    </row>
    <row r="10" spans="1:19" ht="35.1" customHeight="1">
      <c r="A10" s="65" t="s">
        <v>318</v>
      </c>
      <c r="B10" s="65"/>
      <c r="C10" s="65"/>
      <c r="D10" s="65"/>
      <c r="E10" s="65"/>
      <c r="F10" s="72">
        <f>'DPGF Mtnce'!AA11</f>
        <v>0</v>
      </c>
      <c r="G10" s="73"/>
      <c r="H10" s="73"/>
      <c r="I10" s="74"/>
    </row>
    <row r="11" spans="1:19" ht="48" customHeight="1">
      <c r="A11" s="65" t="s">
        <v>215</v>
      </c>
      <c r="B11" s="65"/>
      <c r="C11" s="65"/>
      <c r="D11" s="65"/>
      <c r="E11" s="65"/>
      <c r="F11" s="66">
        <f>F7+F8+F9+F10</f>
        <v>0</v>
      </c>
      <c r="G11" s="66"/>
      <c r="H11" s="66"/>
      <c r="I11" s="66"/>
    </row>
    <row r="12" spans="1:19" ht="4.5" customHeight="1">
      <c r="A12" s="70"/>
      <c r="B12" s="70"/>
      <c r="C12" s="70"/>
      <c r="D12" s="70"/>
      <c r="E12" s="70"/>
      <c r="F12" s="70"/>
      <c r="G12" s="70"/>
      <c r="H12" s="2"/>
      <c r="I12" s="2"/>
    </row>
    <row r="13" spans="1:19" ht="14.4">
      <c r="A13" s="69" t="s">
        <v>8</v>
      </c>
      <c r="B13" s="69"/>
      <c r="C13" s="69"/>
      <c r="D13" s="69"/>
      <c r="E13" s="69"/>
      <c r="F13" s="69"/>
      <c r="G13" s="69"/>
      <c r="H13" s="69"/>
      <c r="I13" s="69"/>
    </row>
    <row r="14" spans="1:19" ht="4.5" customHeight="1">
      <c r="A14" s="1"/>
      <c r="B14" s="1"/>
      <c r="C14" s="1"/>
      <c r="D14" s="1"/>
      <c r="E14" s="1"/>
      <c r="F14" s="1"/>
      <c r="G14" s="1"/>
      <c r="H14" s="1"/>
      <c r="I14" s="1"/>
    </row>
    <row r="15" spans="1:19" ht="48" customHeight="1">
      <c r="A15" s="65" t="s">
        <v>23</v>
      </c>
      <c r="B15" s="65"/>
      <c r="C15" s="65"/>
      <c r="D15" s="65"/>
      <c r="E15" s="65"/>
      <c r="F15" s="66">
        <f>'DPGF Trvx'!U5</f>
        <v>0</v>
      </c>
      <c r="G15" s="66"/>
      <c r="H15" s="66"/>
      <c r="I15" s="66"/>
    </row>
    <row r="16" spans="1:19" ht="48" customHeight="1">
      <c r="A16" s="65" t="s">
        <v>24</v>
      </c>
      <c r="B16" s="65"/>
      <c r="C16" s="65"/>
      <c r="D16" s="65"/>
      <c r="E16" s="65"/>
      <c r="F16" s="66">
        <f>'DPGF Trvx'!U6</f>
        <v>0</v>
      </c>
      <c r="G16" s="66"/>
      <c r="H16" s="66"/>
      <c r="I16" s="66"/>
    </row>
    <row r="17" spans="1:19" ht="48" customHeight="1">
      <c r="A17" s="65" t="s">
        <v>25</v>
      </c>
      <c r="B17" s="65"/>
      <c r="C17" s="65"/>
      <c r="D17" s="65"/>
      <c r="E17" s="65"/>
      <c r="F17" s="66">
        <f>'DPGF Trvx'!U7</f>
        <v>0</v>
      </c>
      <c r="G17" s="66"/>
      <c r="H17" s="66"/>
      <c r="I17" s="66"/>
    </row>
    <row r="18" spans="1:19" ht="48" customHeight="1">
      <c r="A18" s="65" t="s">
        <v>320</v>
      </c>
      <c r="B18" s="65"/>
      <c r="C18" s="65"/>
      <c r="D18" s="65"/>
      <c r="E18" s="65"/>
      <c r="F18" s="66">
        <f>'DPGF Trvx'!U9</f>
        <v>0</v>
      </c>
      <c r="G18" s="66"/>
      <c r="H18" s="66"/>
      <c r="I18" s="66"/>
    </row>
    <row r="19" spans="1:19" ht="5.0999999999999996" customHeight="1">
      <c r="A19" s="75"/>
      <c r="B19" s="75"/>
      <c r="C19" s="75"/>
      <c r="D19" s="75"/>
      <c r="E19" s="75"/>
      <c r="F19" s="75"/>
      <c r="G19" s="75"/>
      <c r="H19" s="3"/>
      <c r="I19" s="3"/>
    </row>
    <row r="20" spans="1:19" ht="34.5" customHeight="1">
      <c r="A20" s="67" t="s">
        <v>26</v>
      </c>
      <c r="B20" s="67"/>
      <c r="C20" s="67"/>
      <c r="D20" s="67"/>
      <c r="E20" s="67"/>
      <c r="F20" s="68">
        <f>F18+F11</f>
        <v>0</v>
      </c>
      <c r="G20" s="68"/>
      <c r="H20" s="68"/>
      <c r="I20" s="68"/>
    </row>
    <row r="21" spans="1:19" s="7" customFormat="1" ht="5.0999999999999996" customHeight="1">
      <c r="A21" s="9"/>
      <c r="B21" s="9"/>
      <c r="C21" s="9"/>
      <c r="D21" s="9"/>
      <c r="E21" s="9"/>
      <c r="F21" s="9"/>
      <c r="G21" s="9"/>
      <c r="H21" s="9"/>
      <c r="I21" s="9"/>
      <c r="J21" s="9"/>
      <c r="K21" s="9"/>
      <c r="L21" s="9"/>
      <c r="M21" s="9"/>
      <c r="N21" s="9"/>
      <c r="O21" s="9"/>
      <c r="P21" s="9"/>
      <c r="Q21" s="9"/>
      <c r="R21" s="9"/>
      <c r="S21" s="9"/>
    </row>
    <row r="22" spans="1:19" ht="14.4">
      <c r="A22" s="19" t="s">
        <v>0</v>
      </c>
      <c r="B22" s="8"/>
      <c r="C22" s="8"/>
      <c r="D22" s="8"/>
      <c r="E22" s="8"/>
      <c r="F22" s="8"/>
      <c r="G22" s="15"/>
      <c r="H22" s="8"/>
      <c r="I22" s="5"/>
    </row>
    <row r="23" spans="1:19" ht="14.4">
      <c r="A23" s="6"/>
      <c r="B23" s="7"/>
      <c r="C23" s="7"/>
      <c r="D23" s="7"/>
      <c r="E23" s="7"/>
      <c r="F23" s="7"/>
      <c r="G23" s="16"/>
      <c r="H23" s="7"/>
    </row>
    <row r="24" spans="1:19" ht="14.4">
      <c r="A24" s="19" t="s">
        <v>1</v>
      </c>
      <c r="B24" s="8"/>
      <c r="C24" s="8"/>
      <c r="D24" s="8"/>
      <c r="E24" s="8"/>
      <c r="F24" s="8"/>
      <c r="G24" s="15"/>
      <c r="H24" s="8"/>
      <c r="I24" s="5"/>
    </row>
    <row r="25" spans="1:19" ht="14.4">
      <c r="A25" s="6"/>
      <c r="B25" s="7"/>
      <c r="C25" s="7"/>
      <c r="D25" s="7"/>
      <c r="E25" s="7"/>
      <c r="F25" s="7"/>
      <c r="G25" s="16"/>
      <c r="H25" s="7"/>
    </row>
    <row r="26" spans="1:19" ht="14.4">
      <c r="A26" s="19" t="s">
        <v>2</v>
      </c>
      <c r="B26" s="8"/>
      <c r="C26" s="8"/>
      <c r="D26" s="8"/>
      <c r="E26" s="8"/>
      <c r="F26" s="8"/>
      <c r="G26" s="15"/>
      <c r="H26" s="8"/>
      <c r="I26" s="5"/>
    </row>
    <row r="29" spans="1:19" ht="14.4">
      <c r="A29" s="64" t="s">
        <v>3</v>
      </c>
      <c r="B29" s="64"/>
      <c r="C29" s="64"/>
      <c r="D29" s="64"/>
      <c r="E29" s="64"/>
      <c r="F29" s="64"/>
      <c r="G29" s="64"/>
      <c r="H29" s="64"/>
      <c r="I29" s="64"/>
    </row>
    <row r="30" spans="1:19">
      <c r="A30" s="60" t="s">
        <v>4</v>
      </c>
      <c r="B30" s="60"/>
      <c r="C30" s="60"/>
      <c r="D30" s="60"/>
      <c r="E30" s="60"/>
      <c r="F30" s="60"/>
      <c r="G30" s="60"/>
      <c r="H30" s="60"/>
      <c r="I30" s="60"/>
    </row>
    <row r="31" spans="1:19" ht="14.4">
      <c r="A31" s="61" t="s">
        <v>5</v>
      </c>
      <c r="B31" s="61"/>
      <c r="C31" s="61"/>
      <c r="D31" s="61"/>
      <c r="E31" s="61"/>
      <c r="F31" s="61"/>
      <c r="G31" s="61"/>
      <c r="H31" s="61"/>
      <c r="I31" s="61"/>
    </row>
  </sheetData>
  <mergeCells count="28">
    <mergeCell ref="A29:I29"/>
    <mergeCell ref="A30:I30"/>
    <mergeCell ref="A31:I31"/>
    <mergeCell ref="A18:E18"/>
    <mergeCell ref="F18:I18"/>
    <mergeCell ref="A19:G19"/>
    <mergeCell ref="A13:I13"/>
    <mergeCell ref="A15:E15"/>
    <mergeCell ref="F15:I15"/>
    <mergeCell ref="A12:G12"/>
    <mergeCell ref="C2:I2"/>
    <mergeCell ref="A5:I5"/>
    <mergeCell ref="A7:E7"/>
    <mergeCell ref="F7:I7"/>
    <mergeCell ref="A11:E11"/>
    <mergeCell ref="F11:I11"/>
    <mergeCell ref="A8:E8"/>
    <mergeCell ref="F8:I8"/>
    <mergeCell ref="A9:E9"/>
    <mergeCell ref="A10:E10"/>
    <mergeCell ref="F9:I9"/>
    <mergeCell ref="F10:I10"/>
    <mergeCell ref="A16:E16"/>
    <mergeCell ref="F16:I16"/>
    <mergeCell ref="A20:E20"/>
    <mergeCell ref="F20:I20"/>
    <mergeCell ref="A17:E17"/>
    <mergeCell ref="F17:I17"/>
  </mergeCells>
  <phoneticPr fontId="20" type="noConversion"/>
  <pageMargins left="0.31496062992125984" right="0.31496062992125984" top="0.15748031496062992" bottom="0.15748031496062992"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049E7-F4F2-4EE4-8CF6-26F7CAE262CC}">
  <dimension ref="A1:AC124"/>
  <sheetViews>
    <sheetView topLeftCell="A118" zoomScaleNormal="100" workbookViewId="0">
      <selection activeCell="A120" sqref="A120:U120"/>
    </sheetView>
  </sheetViews>
  <sheetFormatPr baseColWidth="10" defaultColWidth="11.3984375" defaultRowHeight="13.8"/>
  <cols>
    <col min="1" max="1" width="10.8984375" customWidth="1"/>
    <col min="2" max="2" width="10.59765625" customWidth="1"/>
    <col min="3" max="3" width="22.09765625" customWidth="1"/>
    <col min="4" max="4" width="12" customWidth="1"/>
    <col min="5" max="5" width="9.09765625" customWidth="1"/>
    <col min="6" max="6" width="7.69921875" customWidth="1"/>
    <col min="7" max="7" width="13.69921875" customWidth="1"/>
    <col min="8" max="8" width="1.69921875" customWidth="1"/>
    <col min="9" max="12" width="14.69921875" customWidth="1"/>
    <col min="13" max="13" width="1.69921875" customWidth="1"/>
    <col min="14" max="17" width="14.69921875" customWidth="1"/>
    <col min="18" max="18" width="1.69921875" customWidth="1"/>
    <col min="19" max="22" width="14.69921875" customWidth="1"/>
    <col min="23" max="23" width="1.69921875" customWidth="1"/>
    <col min="24" max="27" width="14.69921875" customWidth="1"/>
    <col min="28" max="28" width="1.3984375" customWidth="1"/>
    <col min="29" max="29" width="17.09765625" customWidth="1"/>
  </cols>
  <sheetData>
    <row r="1" spans="1:29" s="7" customFormat="1" ht="14.4">
      <c r="M1" s="9"/>
      <c r="N1" s="9"/>
      <c r="O1" s="9"/>
      <c r="P1" s="9"/>
      <c r="Q1" s="9"/>
      <c r="R1" s="9"/>
      <c r="S1" s="9"/>
      <c r="T1" s="9"/>
      <c r="U1" s="9"/>
    </row>
    <row r="2" spans="1:29" s="7" customFormat="1" ht="39.75" customHeight="1">
      <c r="E2" s="71" t="s">
        <v>9</v>
      </c>
      <c r="F2" s="71"/>
      <c r="G2" s="71"/>
      <c r="H2" s="71"/>
      <c r="I2" s="71"/>
      <c r="J2" s="71"/>
      <c r="K2" s="71"/>
      <c r="L2" s="71"/>
      <c r="M2" s="9"/>
      <c r="N2" s="9"/>
      <c r="O2" s="9"/>
      <c r="P2" s="9"/>
      <c r="Q2" s="9"/>
      <c r="R2" s="9"/>
      <c r="S2" s="9"/>
      <c r="T2" s="9"/>
      <c r="U2" s="9"/>
    </row>
    <row r="3" spans="1:29" s="7" customFormat="1" ht="6.75" customHeight="1">
      <c r="A3" s="9"/>
      <c r="B3" s="9"/>
      <c r="C3" s="9"/>
      <c r="D3" s="9"/>
      <c r="E3" s="9"/>
      <c r="F3" s="9"/>
      <c r="G3" s="9"/>
      <c r="H3" s="9"/>
      <c r="I3" s="9"/>
      <c r="J3" s="9"/>
      <c r="K3" s="9"/>
      <c r="L3" s="9"/>
      <c r="M3" s="9"/>
      <c r="N3" s="9"/>
      <c r="O3" s="9"/>
      <c r="P3" s="9"/>
      <c r="Q3" s="9"/>
      <c r="R3" s="9"/>
      <c r="S3" s="9"/>
      <c r="T3" s="9"/>
      <c r="U3" s="9"/>
    </row>
    <row r="4" spans="1:29" s="7" customFormat="1" ht="80.25" customHeight="1">
      <c r="A4" s="77" t="s">
        <v>36</v>
      </c>
      <c r="B4" s="77"/>
      <c r="C4" s="77"/>
      <c r="D4" s="77"/>
      <c r="E4" s="77"/>
      <c r="F4" s="77"/>
      <c r="G4" s="77"/>
      <c r="H4" s="77"/>
      <c r="I4" s="77"/>
      <c r="J4" s="77"/>
      <c r="K4" s="77"/>
      <c r="L4" s="77"/>
      <c r="M4" s="9"/>
      <c r="N4" s="9"/>
      <c r="O4" s="9"/>
      <c r="P4" s="9"/>
      <c r="Q4" s="9"/>
      <c r="R4" s="9"/>
      <c r="S4" s="9"/>
      <c r="T4" s="9"/>
      <c r="U4" s="9"/>
    </row>
    <row r="5" spans="1:29" s="7" customFormat="1" ht="6.75" customHeight="1">
      <c r="A5" s="9"/>
      <c r="B5" s="9"/>
      <c r="C5" s="9"/>
      <c r="D5" s="9"/>
      <c r="E5" s="9"/>
      <c r="F5" s="9"/>
      <c r="G5" s="9"/>
      <c r="H5" s="9"/>
      <c r="I5" s="9"/>
      <c r="J5" s="9"/>
      <c r="K5" s="9"/>
      <c r="L5" s="9"/>
      <c r="M5" s="9"/>
      <c r="N5" s="9"/>
      <c r="O5" s="9"/>
      <c r="P5" s="9"/>
      <c r="Q5" s="9"/>
      <c r="R5" s="9"/>
      <c r="S5" s="9"/>
      <c r="T5" s="9"/>
      <c r="U5" s="9"/>
    </row>
    <row r="6" spans="1:29" s="45" customFormat="1" ht="30" customHeight="1">
      <c r="A6" s="43" t="s">
        <v>27</v>
      </c>
      <c r="B6" s="43"/>
      <c r="C6" s="57"/>
      <c r="D6" s="43"/>
      <c r="E6" s="43"/>
      <c r="F6" s="43"/>
      <c r="G6" s="44"/>
      <c r="I6" s="85" t="s">
        <v>32</v>
      </c>
      <c r="J6" s="85"/>
      <c r="K6" s="85"/>
      <c r="L6" s="46"/>
    </row>
    <row r="7" spans="1:29" s="7" customFormat="1" ht="6.75" customHeight="1">
      <c r="A7" s="9"/>
      <c r="B7" s="9"/>
      <c r="C7" s="9"/>
      <c r="D7" s="9"/>
      <c r="E7" s="9"/>
      <c r="F7" s="9"/>
      <c r="G7" s="9"/>
      <c r="H7" s="9"/>
      <c r="I7" s="9"/>
      <c r="J7" s="9"/>
      <c r="K7" s="9"/>
      <c r="L7" s="9"/>
      <c r="M7" s="9"/>
      <c r="N7" s="9"/>
      <c r="O7" s="9"/>
      <c r="P7" s="9"/>
      <c r="Q7" s="9"/>
      <c r="R7" s="9"/>
      <c r="S7" s="9"/>
      <c r="T7" s="9"/>
      <c r="U7" s="9"/>
    </row>
    <row r="8" spans="1:29" s="7" customFormat="1" ht="30.75" customHeight="1">
      <c r="A8" s="35" t="s">
        <v>136</v>
      </c>
      <c r="B8" s="25">
        <f>COUNTA(B12:B95)</f>
        <v>84</v>
      </c>
      <c r="C8" s="47"/>
      <c r="D8" s="47"/>
      <c r="E8" s="32"/>
      <c r="G8" s="9"/>
      <c r="H8" s="9"/>
      <c r="I8" s="82" t="s">
        <v>31</v>
      </c>
      <c r="J8" s="83"/>
      <c r="K8" s="83"/>
      <c r="L8" s="84"/>
      <c r="M8" s="9"/>
      <c r="N8" s="76" t="s">
        <v>33</v>
      </c>
      <c r="O8" s="76"/>
      <c r="P8" s="76"/>
      <c r="Q8" s="76"/>
      <c r="R8" s="9"/>
      <c r="S8" s="76" t="s">
        <v>34</v>
      </c>
      <c r="T8" s="76"/>
      <c r="U8" s="76"/>
      <c r="V8" s="76"/>
      <c r="X8" s="76" t="s">
        <v>210</v>
      </c>
      <c r="Y8" s="76"/>
      <c r="Z8" s="76"/>
      <c r="AA8" s="76"/>
    </row>
    <row r="9" spans="1:29" s="7" customFormat="1" ht="6.75" customHeight="1" thickBot="1">
      <c r="A9" s="9"/>
      <c r="B9" s="9"/>
      <c r="C9" s="9"/>
      <c r="D9" s="9"/>
      <c r="E9" s="9"/>
      <c r="F9" s="9"/>
      <c r="G9" s="9"/>
      <c r="H9" s="9"/>
      <c r="I9" s="9"/>
      <c r="J9" s="9"/>
      <c r="K9" s="9"/>
      <c r="L9" s="9"/>
      <c r="M9" s="9"/>
      <c r="N9" s="9"/>
      <c r="O9" s="9"/>
      <c r="P9" s="9"/>
      <c r="Q9" s="9"/>
      <c r="R9" s="9"/>
      <c r="S9" s="9"/>
      <c r="T9" s="9"/>
      <c r="U9" s="9"/>
      <c r="V9" s="9"/>
      <c r="X9" s="9"/>
      <c r="Y9" s="9"/>
      <c r="Z9" s="9"/>
      <c r="AA9" s="9"/>
    </row>
    <row r="10" spans="1:29" ht="157.5" customHeight="1" thickBot="1">
      <c r="A10" s="26" t="s">
        <v>37</v>
      </c>
      <c r="B10" s="27" t="s">
        <v>38</v>
      </c>
      <c r="C10" s="26" t="s">
        <v>219</v>
      </c>
      <c r="D10" s="27" t="s">
        <v>220</v>
      </c>
      <c r="E10" s="27" t="s">
        <v>39</v>
      </c>
      <c r="F10" s="27" t="s">
        <v>134</v>
      </c>
      <c r="G10" s="27" t="s">
        <v>135</v>
      </c>
      <c r="H10" s="9"/>
      <c r="I10" s="34" t="s">
        <v>29</v>
      </c>
      <c r="J10" s="34" t="s">
        <v>28</v>
      </c>
      <c r="K10" s="34" t="s">
        <v>30</v>
      </c>
      <c r="L10" s="34" t="s">
        <v>10</v>
      </c>
      <c r="N10" s="34" t="s">
        <v>29</v>
      </c>
      <c r="O10" s="34" t="s">
        <v>28</v>
      </c>
      <c r="P10" s="34" t="s">
        <v>30</v>
      </c>
      <c r="Q10" s="34" t="s">
        <v>10</v>
      </c>
      <c r="S10" s="34" t="s">
        <v>29</v>
      </c>
      <c r="T10" s="34" t="s">
        <v>28</v>
      </c>
      <c r="U10" s="34" t="s">
        <v>30</v>
      </c>
      <c r="V10" s="34" t="s">
        <v>10</v>
      </c>
      <c r="X10" s="34" t="s">
        <v>29</v>
      </c>
      <c r="Y10" s="34" t="s">
        <v>28</v>
      </c>
      <c r="Z10" s="34" t="s">
        <v>30</v>
      </c>
      <c r="AA10" s="34" t="s">
        <v>10</v>
      </c>
    </row>
    <row r="11" spans="1:29" s="31" customFormat="1" ht="44.25" customHeight="1" thickBot="1">
      <c r="A11" s="78" t="s">
        <v>35</v>
      </c>
      <c r="B11" s="79"/>
      <c r="C11" s="80"/>
      <c r="D11" s="80"/>
      <c r="E11" s="80"/>
      <c r="F11" s="80"/>
      <c r="G11" s="81"/>
      <c r="H11" s="9"/>
      <c r="I11" s="30">
        <f>SUM(I12:I95)</f>
        <v>0</v>
      </c>
      <c r="J11" s="30">
        <f>SUM(J12:J95)</f>
        <v>0</v>
      </c>
      <c r="K11" s="30">
        <f>SUM(K12:K95)</f>
        <v>0</v>
      </c>
      <c r="L11" s="30">
        <f>SUM(L12:L95)</f>
        <v>0</v>
      </c>
      <c r="N11" s="30">
        <f>SUM(N12:N95)</f>
        <v>0</v>
      </c>
      <c r="O11" s="30">
        <f>SUM(O12:O95)</f>
        <v>0</v>
      </c>
      <c r="P11" s="30">
        <f>SUM(P12:P95)</f>
        <v>0</v>
      </c>
      <c r="Q11" s="30">
        <f>SUM(Q12:Q95)</f>
        <v>0</v>
      </c>
      <c r="S11" s="30">
        <f>SUM(S12:S95)</f>
        <v>0</v>
      </c>
      <c r="T11" s="30">
        <f>SUM(T12:T95)</f>
        <v>0</v>
      </c>
      <c r="U11" s="30">
        <f>SUM(U12:U95)</f>
        <v>0</v>
      </c>
      <c r="V11" s="30">
        <f>SUM(V12:V95)</f>
        <v>0</v>
      </c>
      <c r="X11" s="30">
        <f>SUM(X12:X95)</f>
        <v>0</v>
      </c>
      <c r="Y11" s="30">
        <f>SUM(Y12:Y95)</f>
        <v>0</v>
      </c>
      <c r="Z11" s="30">
        <f>SUM(Z12:Z95)</f>
        <v>0</v>
      </c>
      <c r="AA11" s="30">
        <f>SUM(AA12:AA95)</f>
        <v>0</v>
      </c>
      <c r="AC11" s="56" t="s">
        <v>218</v>
      </c>
    </row>
    <row r="12" spans="1:29" ht="30.75" customHeight="1" thickBot="1">
      <c r="A12" s="36" t="s">
        <v>40</v>
      </c>
      <c r="B12" s="37" t="s">
        <v>52</v>
      </c>
      <c r="C12" s="36" t="s">
        <v>221</v>
      </c>
      <c r="D12" s="53" t="s">
        <v>222</v>
      </c>
      <c r="E12" s="53" t="s">
        <v>166</v>
      </c>
      <c r="F12" s="54">
        <v>1250</v>
      </c>
      <c r="G12" s="53" t="s">
        <v>166</v>
      </c>
      <c r="H12" s="9"/>
      <c r="I12" s="29"/>
      <c r="J12" s="29"/>
      <c r="K12" s="29"/>
      <c r="L12" s="30">
        <f>SUM(I12:K12)</f>
        <v>0</v>
      </c>
      <c r="N12" s="29"/>
      <c r="O12" s="29"/>
      <c r="P12" s="29"/>
      <c r="Q12" s="30">
        <f>SUM(N12:P12)</f>
        <v>0</v>
      </c>
      <c r="S12" s="29"/>
      <c r="T12" s="29"/>
      <c r="U12" s="29"/>
      <c r="V12" s="30">
        <f t="shared" ref="V12:V74" si="0">SUM(S12:U12)</f>
        <v>0</v>
      </c>
      <c r="X12" s="29"/>
      <c r="Y12" s="29"/>
      <c r="Z12" s="29"/>
      <c r="AA12" s="30">
        <f>SUM(X12:Z12)</f>
        <v>0</v>
      </c>
      <c r="AC12" s="49">
        <v>0.2</v>
      </c>
    </row>
    <row r="13" spans="1:29" ht="31.8" thickBot="1">
      <c r="A13" s="26" t="s">
        <v>40</v>
      </c>
      <c r="B13" s="26" t="s">
        <v>53</v>
      </c>
      <c r="C13" s="27" t="s">
        <v>223</v>
      </c>
      <c r="D13" s="50" t="s">
        <v>224</v>
      </c>
      <c r="E13" s="50" t="s">
        <v>138</v>
      </c>
      <c r="F13" s="55">
        <v>1000</v>
      </c>
      <c r="G13" s="50" t="s">
        <v>167</v>
      </c>
      <c r="H13" s="9"/>
      <c r="I13" s="29"/>
      <c r="J13" s="29"/>
      <c r="K13" s="29"/>
      <c r="L13" s="30">
        <f t="shared" ref="L13:L75" si="1">SUM(I13:K13)</f>
        <v>0</v>
      </c>
      <c r="N13" s="29"/>
      <c r="O13" s="29"/>
      <c r="P13" s="29"/>
      <c r="Q13" s="30">
        <f t="shared" ref="Q13:Q75" si="2">SUM(N13:P13)</f>
        <v>0</v>
      </c>
      <c r="S13" s="29"/>
      <c r="T13" s="29"/>
      <c r="U13" s="29"/>
      <c r="V13" s="30">
        <f t="shared" si="0"/>
        <v>0</v>
      </c>
      <c r="X13" s="29"/>
      <c r="Y13" s="29"/>
      <c r="Z13" s="29"/>
      <c r="AA13" s="30">
        <f t="shared" ref="AA13:AA75" si="3">SUM(X13:Z13)</f>
        <v>0</v>
      </c>
      <c r="AC13" s="49">
        <v>0.2</v>
      </c>
    </row>
    <row r="14" spans="1:29" ht="31.8" thickBot="1">
      <c r="A14" s="26" t="s">
        <v>40</v>
      </c>
      <c r="B14" s="26" t="s">
        <v>54</v>
      </c>
      <c r="C14" s="27" t="s">
        <v>225</v>
      </c>
      <c r="D14" s="50" t="s">
        <v>226</v>
      </c>
      <c r="E14" s="50" t="s">
        <v>139</v>
      </c>
      <c r="F14" s="50">
        <v>630</v>
      </c>
      <c r="G14" s="50" t="s">
        <v>168</v>
      </c>
      <c r="H14" s="9"/>
      <c r="I14" s="29"/>
      <c r="J14" s="29"/>
      <c r="K14" s="29"/>
      <c r="L14" s="30">
        <f t="shared" si="1"/>
        <v>0</v>
      </c>
      <c r="N14" s="29"/>
      <c r="O14" s="29"/>
      <c r="P14" s="29"/>
      <c r="Q14" s="30">
        <f t="shared" si="2"/>
        <v>0</v>
      </c>
      <c r="S14" s="29"/>
      <c r="T14" s="29"/>
      <c r="U14" s="29"/>
      <c r="V14" s="30">
        <f t="shared" si="0"/>
        <v>0</v>
      </c>
      <c r="X14" s="29"/>
      <c r="Y14" s="29"/>
      <c r="Z14" s="29"/>
      <c r="AA14" s="30">
        <f t="shared" si="3"/>
        <v>0</v>
      </c>
      <c r="AC14" s="49">
        <v>0.2</v>
      </c>
    </row>
    <row r="15" spans="1:29" ht="31.8" thickBot="1">
      <c r="A15" s="26" t="s">
        <v>40</v>
      </c>
      <c r="B15" s="26" t="s">
        <v>55</v>
      </c>
      <c r="C15" s="27" t="s">
        <v>225</v>
      </c>
      <c r="D15" s="50" t="s">
        <v>226</v>
      </c>
      <c r="E15" s="50" t="s">
        <v>139</v>
      </c>
      <c r="F15" s="50">
        <v>650</v>
      </c>
      <c r="G15" s="50" t="s">
        <v>169</v>
      </c>
      <c r="H15" s="9"/>
      <c r="I15" s="29"/>
      <c r="J15" s="29"/>
      <c r="K15" s="29"/>
      <c r="L15" s="30">
        <f t="shared" si="1"/>
        <v>0</v>
      </c>
      <c r="N15" s="29"/>
      <c r="O15" s="29"/>
      <c r="P15" s="29"/>
      <c r="Q15" s="30">
        <f t="shared" si="2"/>
        <v>0</v>
      </c>
      <c r="S15" s="29"/>
      <c r="T15" s="29"/>
      <c r="U15" s="29"/>
      <c r="V15" s="30">
        <f t="shared" si="0"/>
        <v>0</v>
      </c>
      <c r="X15" s="29"/>
      <c r="Y15" s="29"/>
      <c r="Z15" s="29"/>
      <c r="AA15" s="30">
        <f t="shared" si="3"/>
        <v>0</v>
      </c>
      <c r="AC15" s="49">
        <v>0.2</v>
      </c>
    </row>
    <row r="16" spans="1:29" ht="30.75" customHeight="1" thickBot="1">
      <c r="A16" s="26" t="s">
        <v>40</v>
      </c>
      <c r="B16" s="26" t="s">
        <v>56</v>
      </c>
      <c r="C16" s="27" t="s">
        <v>227</v>
      </c>
      <c r="D16" s="50" t="s">
        <v>228</v>
      </c>
      <c r="E16" s="50" t="s">
        <v>140</v>
      </c>
      <c r="F16" s="55">
        <v>1000</v>
      </c>
      <c r="G16" s="50">
        <v>4</v>
      </c>
      <c r="H16" s="9"/>
      <c r="I16" s="29"/>
      <c r="J16" s="29"/>
      <c r="K16" s="29"/>
      <c r="L16" s="30">
        <f t="shared" si="1"/>
        <v>0</v>
      </c>
      <c r="N16" s="29"/>
      <c r="O16" s="29"/>
      <c r="P16" s="29"/>
      <c r="Q16" s="30">
        <f t="shared" si="2"/>
        <v>0</v>
      </c>
      <c r="S16" s="29"/>
      <c r="T16" s="29"/>
      <c r="U16" s="29"/>
      <c r="V16" s="30">
        <f t="shared" si="0"/>
        <v>0</v>
      </c>
      <c r="X16" s="29"/>
      <c r="Y16" s="29"/>
      <c r="Z16" s="29"/>
      <c r="AA16" s="30">
        <f t="shared" si="3"/>
        <v>0</v>
      </c>
      <c r="AC16" s="49">
        <v>0.2</v>
      </c>
    </row>
    <row r="17" spans="1:29" ht="30.75" customHeight="1" thickBot="1">
      <c r="A17" s="26" t="s">
        <v>40</v>
      </c>
      <c r="B17" s="26" t="s">
        <v>57</v>
      </c>
      <c r="C17" s="27" t="s">
        <v>311</v>
      </c>
      <c r="D17" s="50" t="s">
        <v>229</v>
      </c>
      <c r="E17" s="50" t="s">
        <v>141</v>
      </c>
      <c r="F17" s="50">
        <v>630</v>
      </c>
      <c r="G17" s="50">
        <v>7</v>
      </c>
      <c r="H17" s="9"/>
      <c r="I17" s="29"/>
      <c r="J17" s="29"/>
      <c r="K17" s="29"/>
      <c r="L17" s="30">
        <f t="shared" si="1"/>
        <v>0</v>
      </c>
      <c r="N17" s="29"/>
      <c r="O17" s="29"/>
      <c r="P17" s="29"/>
      <c r="Q17" s="30">
        <f t="shared" si="2"/>
        <v>0</v>
      </c>
      <c r="S17" s="29"/>
      <c r="T17" s="29"/>
      <c r="U17" s="29"/>
      <c r="V17" s="30">
        <f t="shared" si="0"/>
        <v>0</v>
      </c>
      <c r="X17" s="29"/>
      <c r="Y17" s="29"/>
      <c r="Z17" s="29"/>
      <c r="AA17" s="30">
        <f t="shared" si="3"/>
        <v>0</v>
      </c>
      <c r="AC17" s="49">
        <v>0.2</v>
      </c>
    </row>
    <row r="18" spans="1:29" ht="30.75" customHeight="1" thickBot="1">
      <c r="A18" s="26" t="s">
        <v>40</v>
      </c>
      <c r="B18" s="26" t="s">
        <v>58</v>
      </c>
      <c r="C18" s="27" t="s">
        <v>230</v>
      </c>
      <c r="D18" s="50" t="s">
        <v>231</v>
      </c>
      <c r="E18" s="50" t="s">
        <v>142</v>
      </c>
      <c r="F18" s="50">
        <v>200</v>
      </c>
      <c r="G18" s="50" t="s">
        <v>170</v>
      </c>
      <c r="H18" s="9"/>
      <c r="I18" s="29"/>
      <c r="J18" s="29"/>
      <c r="K18" s="29"/>
      <c r="L18" s="30">
        <f t="shared" si="1"/>
        <v>0</v>
      </c>
      <c r="N18" s="29"/>
      <c r="O18" s="29"/>
      <c r="P18" s="29"/>
      <c r="Q18" s="30">
        <f t="shared" si="2"/>
        <v>0</v>
      </c>
      <c r="S18" s="29"/>
      <c r="T18" s="29"/>
      <c r="U18" s="29"/>
      <c r="V18" s="30">
        <f t="shared" si="0"/>
        <v>0</v>
      </c>
      <c r="X18" s="29"/>
      <c r="Y18" s="29"/>
      <c r="Z18" s="29"/>
      <c r="AA18" s="30">
        <f t="shared" si="3"/>
        <v>0</v>
      </c>
      <c r="AC18" s="49">
        <v>0.2</v>
      </c>
    </row>
    <row r="19" spans="1:29" ht="30.75" customHeight="1" thickBot="1">
      <c r="A19" s="26" t="s">
        <v>41</v>
      </c>
      <c r="B19" s="26" t="s">
        <v>59</v>
      </c>
      <c r="C19" s="27" t="s">
        <v>232</v>
      </c>
      <c r="D19" s="50" t="s">
        <v>233</v>
      </c>
      <c r="E19" s="50" t="s">
        <v>166</v>
      </c>
      <c r="F19" s="50">
        <v>200</v>
      </c>
      <c r="G19" s="50" t="s">
        <v>166</v>
      </c>
      <c r="H19" s="9"/>
      <c r="I19" s="29"/>
      <c r="J19" s="29"/>
      <c r="K19" s="29"/>
      <c r="L19" s="30">
        <f t="shared" si="1"/>
        <v>0</v>
      </c>
      <c r="N19" s="29"/>
      <c r="O19" s="29"/>
      <c r="P19" s="29"/>
      <c r="Q19" s="30">
        <f t="shared" si="2"/>
        <v>0</v>
      </c>
      <c r="S19" s="29"/>
      <c r="T19" s="29"/>
      <c r="U19" s="29"/>
      <c r="V19" s="30">
        <f t="shared" si="0"/>
        <v>0</v>
      </c>
      <c r="X19" s="29"/>
      <c r="Y19" s="29"/>
      <c r="Z19" s="29"/>
      <c r="AA19" s="30">
        <f t="shared" si="3"/>
        <v>0</v>
      </c>
      <c r="AC19" s="49">
        <v>0.2</v>
      </c>
    </row>
    <row r="20" spans="1:29" ht="31.8" thickBot="1">
      <c r="A20" s="26" t="s">
        <v>40</v>
      </c>
      <c r="B20" s="26" t="s">
        <v>60</v>
      </c>
      <c r="C20" s="27" t="s">
        <v>223</v>
      </c>
      <c r="D20" s="50" t="s">
        <v>224</v>
      </c>
      <c r="E20" s="50" t="s">
        <v>143</v>
      </c>
      <c r="F20" s="50">
        <v>300</v>
      </c>
      <c r="G20" s="50" t="s">
        <v>167</v>
      </c>
      <c r="H20" s="9"/>
      <c r="I20" s="29"/>
      <c r="J20" s="29"/>
      <c r="K20" s="29"/>
      <c r="L20" s="30">
        <f t="shared" si="1"/>
        <v>0</v>
      </c>
      <c r="N20" s="29"/>
      <c r="O20" s="29"/>
      <c r="P20" s="29"/>
      <c r="Q20" s="30">
        <f t="shared" si="2"/>
        <v>0</v>
      </c>
      <c r="S20" s="29"/>
      <c r="T20" s="29"/>
      <c r="U20" s="29"/>
      <c r="V20" s="30">
        <f t="shared" si="0"/>
        <v>0</v>
      </c>
      <c r="X20" s="29"/>
      <c r="Y20" s="29"/>
      <c r="Z20" s="29"/>
      <c r="AA20" s="30">
        <f t="shared" si="3"/>
        <v>0</v>
      </c>
      <c r="AC20" s="49">
        <v>0.2</v>
      </c>
    </row>
    <row r="21" spans="1:29" ht="30.75" customHeight="1" thickBot="1">
      <c r="A21" s="26" t="s">
        <v>40</v>
      </c>
      <c r="B21" s="26" t="s">
        <v>61</v>
      </c>
      <c r="C21" s="27" t="s">
        <v>234</v>
      </c>
      <c r="D21" s="50" t="s">
        <v>235</v>
      </c>
      <c r="E21" s="50" t="s">
        <v>144</v>
      </c>
      <c r="F21" s="55">
        <v>2500</v>
      </c>
      <c r="G21" s="50">
        <v>6</v>
      </c>
      <c r="H21" s="9"/>
      <c r="I21" s="29"/>
      <c r="J21" s="29"/>
      <c r="K21" s="29"/>
      <c r="L21" s="30">
        <f t="shared" si="1"/>
        <v>0</v>
      </c>
      <c r="N21" s="29"/>
      <c r="O21" s="29"/>
      <c r="P21" s="29"/>
      <c r="Q21" s="30">
        <f t="shared" si="2"/>
        <v>0</v>
      </c>
      <c r="S21" s="29"/>
      <c r="T21" s="29"/>
      <c r="U21" s="29"/>
      <c r="V21" s="30">
        <f t="shared" si="0"/>
        <v>0</v>
      </c>
      <c r="X21" s="29"/>
      <c r="Y21" s="29"/>
      <c r="Z21" s="29"/>
      <c r="AA21" s="30">
        <f t="shared" si="3"/>
        <v>0</v>
      </c>
      <c r="AC21" s="49">
        <v>0.2</v>
      </c>
    </row>
    <row r="22" spans="1:29" ht="30.75" customHeight="1" thickBot="1">
      <c r="A22" s="26" t="s">
        <v>40</v>
      </c>
      <c r="B22" s="26" t="s">
        <v>62</v>
      </c>
      <c r="C22" s="27" t="s">
        <v>230</v>
      </c>
      <c r="D22" s="50" t="s">
        <v>231</v>
      </c>
      <c r="E22" s="50" t="s">
        <v>145</v>
      </c>
      <c r="F22" s="50">
        <v>630</v>
      </c>
      <c r="G22" s="50" t="s">
        <v>171</v>
      </c>
      <c r="H22" s="9"/>
      <c r="I22" s="29"/>
      <c r="J22" s="29"/>
      <c r="K22" s="29"/>
      <c r="L22" s="30">
        <f t="shared" si="1"/>
        <v>0</v>
      </c>
      <c r="N22" s="29"/>
      <c r="O22" s="29"/>
      <c r="P22" s="29"/>
      <c r="Q22" s="30">
        <f t="shared" si="2"/>
        <v>0</v>
      </c>
      <c r="S22" s="29"/>
      <c r="T22" s="29"/>
      <c r="U22" s="29"/>
      <c r="V22" s="30">
        <f t="shared" si="0"/>
        <v>0</v>
      </c>
      <c r="X22" s="29"/>
      <c r="Y22" s="29"/>
      <c r="Z22" s="29"/>
      <c r="AA22" s="30">
        <f t="shared" si="3"/>
        <v>0</v>
      </c>
      <c r="AC22" s="49">
        <v>0.2</v>
      </c>
    </row>
    <row r="23" spans="1:29" ht="30.75" customHeight="1" thickBot="1">
      <c r="A23" s="26" t="s">
        <v>40</v>
      </c>
      <c r="B23" s="26" t="s">
        <v>63</v>
      </c>
      <c r="C23" s="27" t="s">
        <v>236</v>
      </c>
      <c r="D23" s="50" t="s">
        <v>233</v>
      </c>
      <c r="E23" s="50" t="s">
        <v>146</v>
      </c>
      <c r="F23" s="55">
        <v>1000</v>
      </c>
      <c r="G23" s="50" t="s">
        <v>170</v>
      </c>
      <c r="H23" s="9"/>
      <c r="I23" s="29"/>
      <c r="J23" s="29"/>
      <c r="K23" s="29"/>
      <c r="L23" s="30">
        <f t="shared" si="1"/>
        <v>0</v>
      </c>
      <c r="N23" s="29"/>
      <c r="O23" s="29"/>
      <c r="P23" s="29"/>
      <c r="Q23" s="30">
        <f t="shared" si="2"/>
        <v>0</v>
      </c>
      <c r="S23" s="29"/>
      <c r="T23" s="29"/>
      <c r="U23" s="29"/>
      <c r="V23" s="30">
        <f t="shared" si="0"/>
        <v>0</v>
      </c>
      <c r="X23" s="29"/>
      <c r="Y23" s="29"/>
      <c r="Z23" s="29"/>
      <c r="AA23" s="30">
        <f t="shared" si="3"/>
        <v>0</v>
      </c>
      <c r="AC23" s="49">
        <v>0.2</v>
      </c>
    </row>
    <row r="24" spans="1:29" ht="30.75" customHeight="1" thickBot="1">
      <c r="A24" s="26" t="s">
        <v>40</v>
      </c>
      <c r="B24" s="26" t="s">
        <v>64</v>
      </c>
      <c r="C24" s="27" t="s">
        <v>237</v>
      </c>
      <c r="D24" s="50" t="s">
        <v>238</v>
      </c>
      <c r="E24" s="50" t="s">
        <v>146</v>
      </c>
      <c r="F24" s="50">
        <v>630</v>
      </c>
      <c r="G24" s="50">
        <v>6</v>
      </c>
      <c r="H24" s="9"/>
      <c r="I24" s="29"/>
      <c r="J24" s="29"/>
      <c r="K24" s="29"/>
      <c r="L24" s="30">
        <f t="shared" si="1"/>
        <v>0</v>
      </c>
      <c r="N24" s="29"/>
      <c r="O24" s="29"/>
      <c r="P24" s="29"/>
      <c r="Q24" s="30">
        <f t="shared" si="2"/>
        <v>0</v>
      </c>
      <c r="S24" s="29"/>
      <c r="T24" s="29"/>
      <c r="U24" s="29"/>
      <c r="V24" s="30">
        <f t="shared" si="0"/>
        <v>0</v>
      </c>
      <c r="X24" s="29"/>
      <c r="Y24" s="29"/>
      <c r="Z24" s="29"/>
      <c r="AA24" s="30">
        <f t="shared" si="3"/>
        <v>0</v>
      </c>
      <c r="AC24" s="49">
        <v>0.2</v>
      </c>
    </row>
    <row r="25" spans="1:29" ht="30.75" customHeight="1" thickBot="1">
      <c r="A25" s="26" t="s">
        <v>40</v>
      </c>
      <c r="B25" s="26" t="s">
        <v>65</v>
      </c>
      <c r="C25" s="27" t="s">
        <v>239</v>
      </c>
      <c r="D25" s="50" t="s">
        <v>240</v>
      </c>
      <c r="E25" s="50" t="s">
        <v>147</v>
      </c>
      <c r="F25" s="55">
        <v>1000</v>
      </c>
      <c r="G25" s="50">
        <v>3</v>
      </c>
      <c r="H25" s="9"/>
      <c r="I25" s="29"/>
      <c r="J25" s="29"/>
      <c r="K25" s="29"/>
      <c r="L25" s="30">
        <f t="shared" si="1"/>
        <v>0</v>
      </c>
      <c r="N25" s="29"/>
      <c r="O25" s="29"/>
      <c r="P25" s="29"/>
      <c r="Q25" s="30">
        <f t="shared" si="2"/>
        <v>0</v>
      </c>
      <c r="S25" s="29"/>
      <c r="T25" s="29"/>
      <c r="U25" s="29"/>
      <c r="V25" s="30">
        <f t="shared" si="0"/>
        <v>0</v>
      </c>
      <c r="X25" s="29"/>
      <c r="Y25" s="29"/>
      <c r="Z25" s="29"/>
      <c r="AA25" s="30">
        <f t="shared" si="3"/>
        <v>0</v>
      </c>
      <c r="AC25" s="49">
        <v>0.2</v>
      </c>
    </row>
    <row r="26" spans="1:29" ht="30.75" customHeight="1" thickBot="1">
      <c r="A26" s="26" t="s">
        <v>40</v>
      </c>
      <c r="B26" s="26" t="s">
        <v>66</v>
      </c>
      <c r="C26" s="27" t="s">
        <v>241</v>
      </c>
      <c r="D26" s="50" t="s">
        <v>235</v>
      </c>
      <c r="E26" s="50" t="s">
        <v>148</v>
      </c>
      <c r="F26" s="50">
        <v>630</v>
      </c>
      <c r="G26" s="50">
        <v>6</v>
      </c>
      <c r="H26" s="9"/>
      <c r="I26" s="29"/>
      <c r="J26" s="29"/>
      <c r="K26" s="29"/>
      <c r="L26" s="30">
        <f t="shared" si="1"/>
        <v>0</v>
      </c>
      <c r="N26" s="29"/>
      <c r="O26" s="29"/>
      <c r="P26" s="29"/>
      <c r="Q26" s="30">
        <f t="shared" si="2"/>
        <v>0</v>
      </c>
      <c r="S26" s="29"/>
      <c r="T26" s="29"/>
      <c r="U26" s="29"/>
      <c r="V26" s="30">
        <f t="shared" si="0"/>
        <v>0</v>
      </c>
      <c r="X26" s="29"/>
      <c r="Y26" s="29"/>
      <c r="Z26" s="29"/>
      <c r="AA26" s="30">
        <f t="shared" si="3"/>
        <v>0</v>
      </c>
      <c r="AC26" s="49">
        <v>0.2</v>
      </c>
    </row>
    <row r="27" spans="1:29" ht="30.75" customHeight="1" thickBot="1">
      <c r="A27" s="26" t="s">
        <v>40</v>
      </c>
      <c r="B27" s="26" t="s">
        <v>67</v>
      </c>
      <c r="C27" s="27" t="s">
        <v>242</v>
      </c>
      <c r="D27" s="50" t="s">
        <v>243</v>
      </c>
      <c r="E27" s="50" t="s">
        <v>141</v>
      </c>
      <c r="F27" s="50">
        <v>630</v>
      </c>
      <c r="G27" s="50" t="s">
        <v>172</v>
      </c>
      <c r="H27" s="9"/>
      <c r="I27" s="29"/>
      <c r="J27" s="29"/>
      <c r="K27" s="29"/>
      <c r="L27" s="30">
        <f t="shared" si="1"/>
        <v>0</v>
      </c>
      <c r="N27" s="29"/>
      <c r="O27" s="29"/>
      <c r="P27" s="29"/>
      <c r="Q27" s="30">
        <f t="shared" si="2"/>
        <v>0</v>
      </c>
      <c r="S27" s="29"/>
      <c r="T27" s="29"/>
      <c r="U27" s="29"/>
      <c r="V27" s="30">
        <f t="shared" si="0"/>
        <v>0</v>
      </c>
      <c r="X27" s="29"/>
      <c r="Y27" s="29"/>
      <c r="Z27" s="29"/>
      <c r="AA27" s="30">
        <f t="shared" si="3"/>
        <v>0</v>
      </c>
      <c r="AC27" s="49">
        <v>0.2</v>
      </c>
    </row>
    <row r="28" spans="1:29" ht="30.75" customHeight="1" thickBot="1">
      <c r="A28" s="26" t="s">
        <v>40</v>
      </c>
      <c r="B28" s="26" t="s">
        <v>68</v>
      </c>
      <c r="C28" s="27" t="s">
        <v>244</v>
      </c>
      <c r="D28" s="50" t="s">
        <v>245</v>
      </c>
      <c r="E28" s="50" t="s">
        <v>141</v>
      </c>
      <c r="F28" s="50">
        <v>630</v>
      </c>
      <c r="G28" s="50" t="s">
        <v>173</v>
      </c>
      <c r="H28" s="9"/>
      <c r="I28" s="29"/>
      <c r="J28" s="29"/>
      <c r="K28" s="29"/>
      <c r="L28" s="30">
        <f t="shared" si="1"/>
        <v>0</v>
      </c>
      <c r="N28" s="29"/>
      <c r="O28" s="29"/>
      <c r="P28" s="29"/>
      <c r="Q28" s="30">
        <f t="shared" si="2"/>
        <v>0</v>
      </c>
      <c r="S28" s="29"/>
      <c r="T28" s="29"/>
      <c r="U28" s="29"/>
      <c r="V28" s="30">
        <f t="shared" si="0"/>
        <v>0</v>
      </c>
      <c r="X28" s="29"/>
      <c r="Y28" s="29"/>
      <c r="Z28" s="29"/>
      <c r="AA28" s="30">
        <f t="shared" si="3"/>
        <v>0</v>
      </c>
      <c r="AC28" s="49">
        <v>0.2</v>
      </c>
    </row>
    <row r="29" spans="1:29" ht="30.75" customHeight="1" thickBot="1">
      <c r="A29" s="26" t="s">
        <v>40</v>
      </c>
      <c r="B29" s="26" t="s">
        <v>69</v>
      </c>
      <c r="C29" s="27" t="s">
        <v>246</v>
      </c>
      <c r="D29" s="50" t="s">
        <v>247</v>
      </c>
      <c r="E29" s="50">
        <v>2022</v>
      </c>
      <c r="F29" s="50">
        <v>630</v>
      </c>
      <c r="G29" s="50" t="s">
        <v>314</v>
      </c>
      <c r="H29" s="9"/>
      <c r="I29" s="29"/>
      <c r="J29" s="29"/>
      <c r="K29" s="29"/>
      <c r="L29" s="30">
        <f t="shared" si="1"/>
        <v>0</v>
      </c>
      <c r="N29" s="29"/>
      <c r="O29" s="29"/>
      <c r="P29" s="29"/>
      <c r="Q29" s="30">
        <f t="shared" si="2"/>
        <v>0</v>
      </c>
      <c r="S29" s="29"/>
      <c r="T29" s="29"/>
      <c r="U29" s="29"/>
      <c r="V29" s="30">
        <f t="shared" si="0"/>
        <v>0</v>
      </c>
      <c r="X29" s="29"/>
      <c r="Y29" s="29"/>
      <c r="Z29" s="29"/>
      <c r="AA29" s="30">
        <f t="shared" si="3"/>
        <v>0</v>
      </c>
      <c r="AC29" s="49">
        <v>0.2</v>
      </c>
    </row>
    <row r="30" spans="1:29" ht="30.75" customHeight="1" thickBot="1">
      <c r="A30" s="26" t="s">
        <v>40</v>
      </c>
      <c r="B30" s="26" t="s">
        <v>70</v>
      </c>
      <c r="C30" s="27" t="s">
        <v>246</v>
      </c>
      <c r="D30" s="50" t="s">
        <v>247</v>
      </c>
      <c r="E30" s="50">
        <v>2022</v>
      </c>
      <c r="F30" s="50">
        <v>630</v>
      </c>
      <c r="G30" s="50" t="s">
        <v>312</v>
      </c>
      <c r="H30" s="9"/>
      <c r="I30" s="29"/>
      <c r="J30" s="29"/>
      <c r="K30" s="29"/>
      <c r="L30" s="30">
        <f t="shared" si="1"/>
        <v>0</v>
      </c>
      <c r="N30" s="29"/>
      <c r="O30" s="29"/>
      <c r="P30" s="29"/>
      <c r="Q30" s="30">
        <f t="shared" si="2"/>
        <v>0</v>
      </c>
      <c r="S30" s="29"/>
      <c r="T30" s="29"/>
      <c r="U30" s="29"/>
      <c r="V30" s="30">
        <f t="shared" si="0"/>
        <v>0</v>
      </c>
      <c r="X30" s="29"/>
      <c r="Y30" s="29"/>
      <c r="Z30" s="29"/>
      <c r="AA30" s="30">
        <f t="shared" si="3"/>
        <v>0</v>
      </c>
      <c r="AC30" s="49">
        <v>0.2</v>
      </c>
    </row>
    <row r="31" spans="1:29" ht="30.75" customHeight="1" thickBot="1">
      <c r="A31" s="26" t="s">
        <v>40</v>
      </c>
      <c r="B31" s="26" t="s">
        <v>74</v>
      </c>
      <c r="C31" s="27" t="s">
        <v>246</v>
      </c>
      <c r="D31" s="50" t="s">
        <v>247</v>
      </c>
      <c r="E31" s="50">
        <v>2022</v>
      </c>
      <c r="F31" s="50">
        <v>250</v>
      </c>
      <c r="G31" s="50" t="s">
        <v>313</v>
      </c>
      <c r="H31" s="9"/>
      <c r="I31" s="29"/>
      <c r="J31" s="29"/>
      <c r="K31" s="29"/>
      <c r="L31" s="30">
        <f>SUM(I31:K31)</f>
        <v>0</v>
      </c>
      <c r="N31" s="29"/>
      <c r="O31" s="29"/>
      <c r="P31" s="29"/>
      <c r="Q31" s="30">
        <f>SUM(N31:P31)</f>
        <v>0</v>
      </c>
      <c r="S31" s="29"/>
      <c r="T31" s="29"/>
      <c r="U31" s="29"/>
      <c r="V31" s="30">
        <f>SUM(S31:U31)</f>
        <v>0</v>
      </c>
      <c r="X31" s="29"/>
      <c r="Y31" s="29"/>
      <c r="Z31" s="29"/>
      <c r="AA31" s="30">
        <f>SUM(X31:Z31)</f>
        <v>0</v>
      </c>
      <c r="AC31" s="49">
        <v>0.2</v>
      </c>
    </row>
    <row r="32" spans="1:29" ht="30.75" customHeight="1" thickBot="1">
      <c r="A32" s="26" t="s">
        <v>40</v>
      </c>
      <c r="B32" s="26" t="s">
        <v>71</v>
      </c>
      <c r="C32" s="27" t="s">
        <v>246</v>
      </c>
      <c r="D32" s="50" t="s">
        <v>247</v>
      </c>
      <c r="E32" s="50" t="s">
        <v>149</v>
      </c>
      <c r="F32" s="50">
        <v>600</v>
      </c>
      <c r="G32" s="50">
        <v>7</v>
      </c>
      <c r="H32" s="9"/>
      <c r="I32" s="29"/>
      <c r="J32" s="29"/>
      <c r="K32" s="29"/>
      <c r="L32" s="30">
        <f t="shared" si="1"/>
        <v>0</v>
      </c>
      <c r="N32" s="29"/>
      <c r="O32" s="29"/>
      <c r="P32" s="29"/>
      <c r="Q32" s="30">
        <f t="shared" si="2"/>
        <v>0</v>
      </c>
      <c r="S32" s="29"/>
      <c r="T32" s="29"/>
      <c r="U32" s="29"/>
      <c r="V32" s="30">
        <f t="shared" si="0"/>
        <v>0</v>
      </c>
      <c r="X32" s="29"/>
      <c r="Y32" s="29"/>
      <c r="Z32" s="29"/>
      <c r="AA32" s="30">
        <f t="shared" si="3"/>
        <v>0</v>
      </c>
      <c r="AC32" s="49">
        <v>0.2</v>
      </c>
    </row>
    <row r="33" spans="1:29" ht="30.75" customHeight="1" thickBot="1">
      <c r="A33" s="26" t="s">
        <v>40</v>
      </c>
      <c r="B33" s="26" t="s">
        <v>72</v>
      </c>
      <c r="C33" s="27" t="s">
        <v>241</v>
      </c>
      <c r="D33" s="50" t="s">
        <v>248</v>
      </c>
      <c r="E33" s="50" t="s">
        <v>150</v>
      </c>
      <c r="F33" s="50">
        <v>1000</v>
      </c>
      <c r="G33" s="50" t="s">
        <v>174</v>
      </c>
      <c r="H33" s="9"/>
      <c r="I33" s="29"/>
      <c r="J33" s="29"/>
      <c r="K33" s="29"/>
      <c r="L33" s="30">
        <f t="shared" si="1"/>
        <v>0</v>
      </c>
      <c r="N33" s="29"/>
      <c r="O33" s="29"/>
      <c r="P33" s="29"/>
      <c r="Q33" s="30">
        <f t="shared" si="2"/>
        <v>0</v>
      </c>
      <c r="S33" s="29"/>
      <c r="T33" s="29"/>
      <c r="U33" s="29"/>
      <c r="V33" s="30">
        <f t="shared" si="0"/>
        <v>0</v>
      </c>
      <c r="X33" s="29"/>
      <c r="Y33" s="29"/>
      <c r="Z33" s="29"/>
      <c r="AA33" s="30">
        <f t="shared" si="3"/>
        <v>0</v>
      </c>
      <c r="AC33" s="49">
        <v>0.2</v>
      </c>
    </row>
    <row r="34" spans="1:29" ht="30.75" customHeight="1" thickBot="1">
      <c r="A34" s="26" t="s">
        <v>40</v>
      </c>
      <c r="B34" s="26" t="s">
        <v>73</v>
      </c>
      <c r="C34" s="27" t="s">
        <v>249</v>
      </c>
      <c r="D34" s="50" t="s">
        <v>250</v>
      </c>
      <c r="E34" s="50" t="s">
        <v>141</v>
      </c>
      <c r="F34" s="50">
        <v>300</v>
      </c>
      <c r="G34" s="50" t="s">
        <v>175</v>
      </c>
      <c r="H34" s="9"/>
      <c r="I34" s="29"/>
      <c r="J34" s="29"/>
      <c r="K34" s="29"/>
      <c r="L34" s="30">
        <f t="shared" si="1"/>
        <v>0</v>
      </c>
      <c r="N34" s="29"/>
      <c r="O34" s="29"/>
      <c r="P34" s="29"/>
      <c r="Q34" s="30">
        <f t="shared" si="2"/>
        <v>0</v>
      </c>
      <c r="S34" s="29"/>
      <c r="T34" s="29"/>
      <c r="U34" s="29"/>
      <c r="V34" s="30">
        <f t="shared" si="0"/>
        <v>0</v>
      </c>
      <c r="X34" s="29"/>
      <c r="Y34" s="29"/>
      <c r="Z34" s="29"/>
      <c r="AA34" s="30">
        <f t="shared" si="3"/>
        <v>0</v>
      </c>
      <c r="AC34" s="49">
        <v>0.2</v>
      </c>
    </row>
    <row r="35" spans="1:29" ht="30.75" customHeight="1" thickBot="1">
      <c r="A35" s="26" t="s">
        <v>40</v>
      </c>
      <c r="B35" s="26" t="s">
        <v>75</v>
      </c>
      <c r="C35" s="27" t="s">
        <v>251</v>
      </c>
      <c r="D35" s="50" t="s">
        <v>245</v>
      </c>
      <c r="E35" s="50" t="s">
        <v>166</v>
      </c>
      <c r="F35" s="50">
        <v>500</v>
      </c>
      <c r="G35" s="50" t="s">
        <v>166</v>
      </c>
      <c r="H35" s="9"/>
      <c r="I35" s="29"/>
      <c r="J35" s="29"/>
      <c r="K35" s="29"/>
      <c r="L35" s="30">
        <f t="shared" si="1"/>
        <v>0</v>
      </c>
      <c r="N35" s="29"/>
      <c r="O35" s="29"/>
      <c r="P35" s="29"/>
      <c r="Q35" s="30">
        <f t="shared" si="2"/>
        <v>0</v>
      </c>
      <c r="S35" s="29"/>
      <c r="T35" s="29"/>
      <c r="U35" s="29"/>
      <c r="V35" s="30">
        <f t="shared" si="0"/>
        <v>0</v>
      </c>
      <c r="X35" s="29"/>
      <c r="Y35" s="29"/>
      <c r="Z35" s="29"/>
      <c r="AA35" s="30">
        <f t="shared" si="3"/>
        <v>0</v>
      </c>
      <c r="AC35" s="48">
        <v>5.5E-2</v>
      </c>
    </row>
    <row r="36" spans="1:29" ht="30.75" customHeight="1" thickBot="1">
      <c r="A36" s="26" t="s">
        <v>40</v>
      </c>
      <c r="B36" s="26" t="s">
        <v>76</v>
      </c>
      <c r="C36" s="36" t="s">
        <v>221</v>
      </c>
      <c r="D36" s="50" t="s">
        <v>222</v>
      </c>
      <c r="E36" s="50" t="s">
        <v>166</v>
      </c>
      <c r="F36" s="50">
        <v>250</v>
      </c>
      <c r="G36" s="50" t="s">
        <v>176</v>
      </c>
      <c r="H36" s="9"/>
      <c r="I36" s="29"/>
      <c r="J36" s="29"/>
      <c r="K36" s="29"/>
      <c r="L36" s="30">
        <f t="shared" si="1"/>
        <v>0</v>
      </c>
      <c r="N36" s="29"/>
      <c r="O36" s="29"/>
      <c r="P36" s="29"/>
      <c r="Q36" s="30">
        <f t="shared" si="2"/>
        <v>0</v>
      </c>
      <c r="S36" s="29"/>
      <c r="T36" s="29"/>
      <c r="U36" s="29"/>
      <c r="V36" s="30">
        <f t="shared" si="0"/>
        <v>0</v>
      </c>
      <c r="X36" s="29"/>
      <c r="Y36" s="29"/>
      <c r="Z36" s="29"/>
      <c r="AA36" s="30">
        <f t="shared" si="3"/>
        <v>0</v>
      </c>
      <c r="AC36" s="48">
        <v>5.5E-2</v>
      </c>
    </row>
    <row r="37" spans="1:29" ht="47.4" thickBot="1">
      <c r="A37" s="26" t="s">
        <v>40</v>
      </c>
      <c r="B37" s="26" t="s">
        <v>77</v>
      </c>
      <c r="C37" s="27" t="s">
        <v>252</v>
      </c>
      <c r="D37" s="50" t="s">
        <v>253</v>
      </c>
      <c r="E37" s="50" t="s">
        <v>151</v>
      </c>
      <c r="F37" s="50" t="s">
        <v>198</v>
      </c>
      <c r="G37" s="50" t="s">
        <v>199</v>
      </c>
      <c r="H37" s="9"/>
      <c r="I37" s="29"/>
      <c r="J37" s="29"/>
      <c r="K37" s="29"/>
      <c r="L37" s="30">
        <f t="shared" si="1"/>
        <v>0</v>
      </c>
      <c r="N37" s="29"/>
      <c r="O37" s="29"/>
      <c r="P37" s="29"/>
      <c r="Q37" s="30">
        <f t="shared" si="2"/>
        <v>0</v>
      </c>
      <c r="S37" s="29"/>
      <c r="T37" s="29"/>
      <c r="U37" s="29"/>
      <c r="V37" s="30">
        <f t="shared" si="0"/>
        <v>0</v>
      </c>
      <c r="X37" s="29"/>
      <c r="Y37" s="29"/>
      <c r="Z37" s="29"/>
      <c r="AA37" s="30">
        <f t="shared" si="3"/>
        <v>0</v>
      </c>
      <c r="AC37" s="49">
        <v>0.2</v>
      </c>
    </row>
    <row r="38" spans="1:29" ht="30.75" customHeight="1" thickBot="1">
      <c r="A38" s="26" t="s">
        <v>40</v>
      </c>
      <c r="B38" s="26" t="s">
        <v>78</v>
      </c>
      <c r="C38" s="27" t="s">
        <v>223</v>
      </c>
      <c r="D38" s="50" t="s">
        <v>224</v>
      </c>
      <c r="E38" s="50" t="s">
        <v>139</v>
      </c>
      <c r="F38" s="50">
        <v>1000</v>
      </c>
      <c r="G38" s="50">
        <v>6</v>
      </c>
      <c r="H38" s="9"/>
      <c r="I38" s="29"/>
      <c r="J38" s="29"/>
      <c r="K38" s="29"/>
      <c r="L38" s="30">
        <f t="shared" si="1"/>
        <v>0</v>
      </c>
      <c r="N38" s="29"/>
      <c r="O38" s="29"/>
      <c r="P38" s="29"/>
      <c r="Q38" s="30">
        <f t="shared" si="2"/>
        <v>0</v>
      </c>
      <c r="S38" s="29"/>
      <c r="T38" s="29"/>
      <c r="U38" s="29"/>
      <c r="V38" s="30">
        <f t="shared" si="0"/>
        <v>0</v>
      </c>
      <c r="X38" s="29"/>
      <c r="Y38" s="29"/>
      <c r="Z38" s="29"/>
      <c r="AA38" s="30">
        <f t="shared" si="3"/>
        <v>0</v>
      </c>
      <c r="AC38" s="49">
        <v>0.2</v>
      </c>
    </row>
    <row r="39" spans="1:29" ht="30.75" customHeight="1" thickBot="1">
      <c r="A39" s="26" t="s">
        <v>40</v>
      </c>
      <c r="B39" s="26" t="s">
        <v>79</v>
      </c>
      <c r="C39" s="27" t="s">
        <v>223</v>
      </c>
      <c r="D39" s="50" t="s">
        <v>224</v>
      </c>
      <c r="E39" s="50" t="s">
        <v>148</v>
      </c>
      <c r="F39" s="50">
        <v>450</v>
      </c>
      <c r="G39" s="50">
        <v>4</v>
      </c>
      <c r="H39" s="9"/>
      <c r="I39" s="29"/>
      <c r="J39" s="29"/>
      <c r="K39" s="29"/>
      <c r="L39" s="30">
        <f t="shared" si="1"/>
        <v>0</v>
      </c>
      <c r="N39" s="29"/>
      <c r="O39" s="29"/>
      <c r="P39" s="29"/>
      <c r="Q39" s="30">
        <f t="shared" si="2"/>
        <v>0</v>
      </c>
      <c r="S39" s="29"/>
      <c r="T39" s="29"/>
      <c r="U39" s="29"/>
      <c r="V39" s="30">
        <f t="shared" si="0"/>
        <v>0</v>
      </c>
      <c r="X39" s="29"/>
      <c r="Y39" s="29"/>
      <c r="Z39" s="29"/>
      <c r="AA39" s="30">
        <f t="shared" si="3"/>
        <v>0</v>
      </c>
      <c r="AC39" s="49">
        <v>0.2</v>
      </c>
    </row>
    <row r="40" spans="1:29" ht="30.75" customHeight="1" thickBot="1">
      <c r="A40" s="26" t="s">
        <v>40</v>
      </c>
      <c r="B40" s="26" t="s">
        <v>80</v>
      </c>
      <c r="C40" s="27" t="s">
        <v>223</v>
      </c>
      <c r="D40" s="50" t="s">
        <v>224</v>
      </c>
      <c r="E40" s="50" t="s">
        <v>166</v>
      </c>
      <c r="F40" s="50">
        <v>50</v>
      </c>
      <c r="G40" s="50" t="s">
        <v>166</v>
      </c>
      <c r="H40" s="9"/>
      <c r="I40" s="29"/>
      <c r="J40" s="29"/>
      <c r="K40" s="29"/>
      <c r="L40" s="30">
        <f t="shared" si="1"/>
        <v>0</v>
      </c>
      <c r="N40" s="29"/>
      <c r="O40" s="29"/>
      <c r="P40" s="29"/>
      <c r="Q40" s="30">
        <f t="shared" si="2"/>
        <v>0</v>
      </c>
      <c r="S40" s="29"/>
      <c r="T40" s="29"/>
      <c r="U40" s="29"/>
      <c r="V40" s="30">
        <f t="shared" si="0"/>
        <v>0</v>
      </c>
      <c r="X40" s="29"/>
      <c r="Y40" s="29"/>
      <c r="Z40" s="29"/>
      <c r="AA40" s="30">
        <f t="shared" si="3"/>
        <v>0</v>
      </c>
      <c r="AC40" s="49">
        <v>0.2</v>
      </c>
    </row>
    <row r="41" spans="1:29" ht="30.75" customHeight="1" thickBot="1">
      <c r="A41" s="26" t="s">
        <v>40</v>
      </c>
      <c r="B41" s="26" t="s">
        <v>81</v>
      </c>
      <c r="C41" s="27" t="s">
        <v>223</v>
      </c>
      <c r="D41" s="50" t="s">
        <v>224</v>
      </c>
      <c r="E41" s="50" t="s">
        <v>166</v>
      </c>
      <c r="F41" s="50">
        <v>50</v>
      </c>
      <c r="G41" s="50" t="s">
        <v>166</v>
      </c>
      <c r="H41" s="9"/>
      <c r="I41" s="29"/>
      <c r="J41" s="29"/>
      <c r="K41" s="29"/>
      <c r="L41" s="30">
        <f t="shared" si="1"/>
        <v>0</v>
      </c>
      <c r="N41" s="29"/>
      <c r="O41" s="29"/>
      <c r="P41" s="29"/>
      <c r="Q41" s="30">
        <f t="shared" si="2"/>
        <v>0</v>
      </c>
      <c r="S41" s="29"/>
      <c r="T41" s="29"/>
      <c r="U41" s="29"/>
      <c r="V41" s="30">
        <f t="shared" si="0"/>
        <v>0</v>
      </c>
      <c r="X41" s="29"/>
      <c r="Y41" s="29"/>
      <c r="Z41" s="29"/>
      <c r="AA41" s="30">
        <f t="shared" si="3"/>
        <v>0</v>
      </c>
      <c r="AC41" s="49">
        <v>0.2</v>
      </c>
    </row>
    <row r="42" spans="1:29" ht="30.75" customHeight="1" thickBot="1">
      <c r="A42" s="26" t="s">
        <v>40</v>
      </c>
      <c r="B42" s="26" t="s">
        <v>82</v>
      </c>
      <c r="C42" s="27" t="s">
        <v>223</v>
      </c>
      <c r="D42" s="50" t="s">
        <v>224</v>
      </c>
      <c r="E42" s="50" t="s">
        <v>166</v>
      </c>
      <c r="F42" s="50">
        <v>50</v>
      </c>
      <c r="G42" s="50" t="s">
        <v>166</v>
      </c>
      <c r="H42" s="9"/>
      <c r="I42" s="29"/>
      <c r="J42" s="29"/>
      <c r="K42" s="29"/>
      <c r="L42" s="30">
        <f t="shared" si="1"/>
        <v>0</v>
      </c>
      <c r="N42" s="29"/>
      <c r="O42" s="29"/>
      <c r="P42" s="29"/>
      <c r="Q42" s="30">
        <f t="shared" si="2"/>
        <v>0</v>
      </c>
      <c r="S42" s="29"/>
      <c r="T42" s="29"/>
      <c r="U42" s="29"/>
      <c r="V42" s="30">
        <f t="shared" si="0"/>
        <v>0</v>
      </c>
      <c r="X42" s="29"/>
      <c r="Y42" s="29"/>
      <c r="Z42" s="29"/>
      <c r="AA42" s="30">
        <f t="shared" si="3"/>
        <v>0</v>
      </c>
      <c r="AC42" s="49">
        <v>0.2</v>
      </c>
    </row>
    <row r="43" spans="1:29" ht="30.75" customHeight="1" thickBot="1">
      <c r="A43" s="26" t="s">
        <v>40</v>
      </c>
      <c r="B43" s="26" t="s">
        <v>77</v>
      </c>
      <c r="C43" s="27" t="s">
        <v>254</v>
      </c>
      <c r="D43" s="50" t="s">
        <v>255</v>
      </c>
      <c r="E43" s="50">
        <v>2010</v>
      </c>
      <c r="F43" s="50">
        <v>630</v>
      </c>
      <c r="G43" s="50" t="s">
        <v>170</v>
      </c>
      <c r="H43" s="9"/>
      <c r="I43" s="29"/>
      <c r="J43" s="29"/>
      <c r="K43" s="29"/>
      <c r="L43" s="30">
        <f t="shared" si="1"/>
        <v>0</v>
      </c>
      <c r="N43" s="29"/>
      <c r="O43" s="29"/>
      <c r="P43" s="29"/>
      <c r="Q43" s="30">
        <f t="shared" si="2"/>
        <v>0</v>
      </c>
      <c r="S43" s="29"/>
      <c r="T43" s="29"/>
      <c r="U43" s="29"/>
      <c r="V43" s="30">
        <f t="shared" si="0"/>
        <v>0</v>
      </c>
      <c r="X43" s="29"/>
      <c r="Y43" s="29"/>
      <c r="Z43" s="29"/>
      <c r="AA43" s="30">
        <f t="shared" si="3"/>
        <v>0</v>
      </c>
      <c r="AC43" s="49">
        <v>0.2</v>
      </c>
    </row>
    <row r="44" spans="1:29" ht="30.75" customHeight="1" thickBot="1">
      <c r="A44" s="26" t="s">
        <v>41</v>
      </c>
      <c r="B44" s="26" t="s">
        <v>83</v>
      </c>
      <c r="C44" s="27" t="s">
        <v>256</v>
      </c>
      <c r="D44" s="50" t="s">
        <v>257</v>
      </c>
      <c r="E44" s="50">
        <v>2024</v>
      </c>
      <c r="F44" s="50" t="s">
        <v>166</v>
      </c>
      <c r="G44" s="50" t="s">
        <v>166</v>
      </c>
      <c r="H44" s="9"/>
      <c r="I44" s="29"/>
      <c r="J44" s="29"/>
      <c r="K44" s="29"/>
      <c r="L44" s="30">
        <f t="shared" si="1"/>
        <v>0</v>
      </c>
      <c r="N44" s="29"/>
      <c r="O44" s="29"/>
      <c r="P44" s="29"/>
      <c r="Q44" s="30">
        <f t="shared" si="2"/>
        <v>0</v>
      </c>
      <c r="S44" s="29"/>
      <c r="T44" s="29"/>
      <c r="U44" s="29"/>
      <c r="V44" s="30">
        <f t="shared" si="0"/>
        <v>0</v>
      </c>
      <c r="X44" s="29"/>
      <c r="Y44" s="29"/>
      <c r="Z44" s="29"/>
      <c r="AA44" s="30">
        <f t="shared" si="3"/>
        <v>0</v>
      </c>
      <c r="AC44" s="49">
        <v>0.2</v>
      </c>
    </row>
    <row r="45" spans="1:29" ht="30.75" customHeight="1" thickBot="1">
      <c r="A45" s="26" t="s">
        <v>41</v>
      </c>
      <c r="B45" s="26" t="s">
        <v>84</v>
      </c>
      <c r="C45" s="27" t="s">
        <v>258</v>
      </c>
      <c r="D45" s="50" t="s">
        <v>259</v>
      </c>
      <c r="E45" s="50" t="s">
        <v>152</v>
      </c>
      <c r="F45" s="50">
        <v>630</v>
      </c>
      <c r="G45" s="50" t="s">
        <v>177</v>
      </c>
      <c r="H45" s="9"/>
      <c r="I45" s="29"/>
      <c r="J45" s="29"/>
      <c r="K45" s="29"/>
      <c r="L45" s="30">
        <f t="shared" si="1"/>
        <v>0</v>
      </c>
      <c r="N45" s="29"/>
      <c r="O45" s="29"/>
      <c r="P45" s="29"/>
      <c r="Q45" s="30">
        <f t="shared" si="2"/>
        <v>0</v>
      </c>
      <c r="S45" s="29"/>
      <c r="T45" s="29"/>
      <c r="U45" s="29"/>
      <c r="V45" s="30">
        <f t="shared" si="0"/>
        <v>0</v>
      </c>
      <c r="X45" s="29"/>
      <c r="Y45" s="29"/>
      <c r="Z45" s="29"/>
      <c r="AA45" s="30">
        <f t="shared" si="3"/>
        <v>0</v>
      </c>
      <c r="AC45" s="49">
        <v>0.2</v>
      </c>
    </row>
    <row r="46" spans="1:29" ht="30.75" customHeight="1" thickBot="1">
      <c r="A46" s="26" t="s">
        <v>41</v>
      </c>
      <c r="B46" s="26" t="s">
        <v>85</v>
      </c>
      <c r="C46" s="51" t="s">
        <v>260</v>
      </c>
      <c r="D46" s="50" t="s">
        <v>261</v>
      </c>
      <c r="E46" s="50" t="s">
        <v>153</v>
      </c>
      <c r="F46" s="55">
        <v>1000</v>
      </c>
      <c r="G46" s="50" t="s">
        <v>177</v>
      </c>
      <c r="H46" s="9"/>
      <c r="I46" s="29"/>
      <c r="J46" s="29"/>
      <c r="K46" s="29"/>
      <c r="L46" s="30">
        <f t="shared" si="1"/>
        <v>0</v>
      </c>
      <c r="N46" s="29"/>
      <c r="O46" s="29"/>
      <c r="P46" s="29"/>
      <c r="Q46" s="30">
        <f t="shared" si="2"/>
        <v>0</v>
      </c>
      <c r="S46" s="29"/>
      <c r="T46" s="29"/>
      <c r="U46" s="29"/>
      <c r="V46" s="30">
        <f t="shared" si="0"/>
        <v>0</v>
      </c>
      <c r="X46" s="29"/>
      <c r="Y46" s="29"/>
      <c r="Z46" s="29"/>
      <c r="AA46" s="30">
        <f t="shared" si="3"/>
        <v>0</v>
      </c>
      <c r="AC46" s="49">
        <v>0.2</v>
      </c>
    </row>
    <row r="47" spans="1:29" ht="30.75" customHeight="1" thickBot="1">
      <c r="A47" s="26" t="s">
        <v>41</v>
      </c>
      <c r="B47" s="26" t="s">
        <v>86</v>
      </c>
      <c r="C47" s="51" t="s">
        <v>262</v>
      </c>
      <c r="D47" s="50" t="s">
        <v>263</v>
      </c>
      <c r="E47" s="50" t="s">
        <v>166</v>
      </c>
      <c r="F47" s="55">
        <v>1000</v>
      </c>
      <c r="G47" s="50" t="s">
        <v>177</v>
      </c>
      <c r="H47" s="9"/>
      <c r="I47" s="29"/>
      <c r="J47" s="29"/>
      <c r="K47" s="29"/>
      <c r="L47" s="30">
        <f t="shared" si="1"/>
        <v>0</v>
      </c>
      <c r="N47" s="29"/>
      <c r="O47" s="29"/>
      <c r="P47" s="29"/>
      <c r="Q47" s="30">
        <f t="shared" si="2"/>
        <v>0</v>
      </c>
      <c r="S47" s="29"/>
      <c r="T47" s="29"/>
      <c r="U47" s="29"/>
      <c r="V47" s="30">
        <f t="shared" si="0"/>
        <v>0</v>
      </c>
      <c r="X47" s="29"/>
      <c r="Y47" s="29"/>
      <c r="Z47" s="29"/>
      <c r="AA47" s="30">
        <f t="shared" si="3"/>
        <v>0</v>
      </c>
      <c r="AC47" s="49">
        <v>0.2</v>
      </c>
    </row>
    <row r="48" spans="1:29" ht="30.75" customHeight="1" thickBot="1">
      <c r="A48" s="26" t="s">
        <v>41</v>
      </c>
      <c r="B48" s="26" t="s">
        <v>87</v>
      </c>
      <c r="C48" s="27" t="s">
        <v>200</v>
      </c>
      <c r="D48" s="50" t="s">
        <v>265</v>
      </c>
      <c r="E48" s="50" t="s">
        <v>166</v>
      </c>
      <c r="F48" s="50">
        <v>630</v>
      </c>
      <c r="G48" s="50" t="s">
        <v>202</v>
      </c>
      <c r="H48" s="9"/>
      <c r="I48" s="29"/>
      <c r="J48" s="29"/>
      <c r="K48" s="29"/>
      <c r="L48" s="30">
        <f t="shared" si="1"/>
        <v>0</v>
      </c>
      <c r="N48" s="29"/>
      <c r="O48" s="29"/>
      <c r="P48" s="29"/>
      <c r="Q48" s="30">
        <f t="shared" si="2"/>
        <v>0</v>
      </c>
      <c r="S48" s="29"/>
      <c r="T48" s="29"/>
      <c r="U48" s="29"/>
      <c r="V48" s="30">
        <f t="shared" si="0"/>
        <v>0</v>
      </c>
      <c r="X48" s="29"/>
      <c r="Y48" s="29"/>
      <c r="Z48" s="29"/>
      <c r="AA48" s="30">
        <f t="shared" si="3"/>
        <v>0</v>
      </c>
      <c r="AC48" s="49">
        <v>0.2</v>
      </c>
    </row>
    <row r="49" spans="1:29" ht="30.75" customHeight="1" thickBot="1">
      <c r="A49" s="26" t="s">
        <v>41</v>
      </c>
      <c r="B49" s="26" t="s">
        <v>88</v>
      </c>
      <c r="C49" s="27" t="s">
        <v>201</v>
      </c>
      <c r="D49" s="50" t="s">
        <v>266</v>
      </c>
      <c r="E49" s="50" t="s">
        <v>154</v>
      </c>
      <c r="F49" s="50">
        <v>630</v>
      </c>
      <c r="G49" s="50" t="s">
        <v>176</v>
      </c>
      <c r="H49" s="9"/>
      <c r="I49" s="29"/>
      <c r="J49" s="29"/>
      <c r="K49" s="29"/>
      <c r="L49" s="30">
        <f t="shared" si="1"/>
        <v>0</v>
      </c>
      <c r="N49" s="29"/>
      <c r="O49" s="29"/>
      <c r="P49" s="29"/>
      <c r="Q49" s="30">
        <f t="shared" si="2"/>
        <v>0</v>
      </c>
      <c r="S49" s="29"/>
      <c r="T49" s="29"/>
      <c r="U49" s="29"/>
      <c r="V49" s="30">
        <f t="shared" si="0"/>
        <v>0</v>
      </c>
      <c r="X49" s="29"/>
      <c r="Y49" s="29"/>
      <c r="Z49" s="29"/>
      <c r="AA49" s="30">
        <f t="shared" si="3"/>
        <v>0</v>
      </c>
      <c r="AC49" s="49">
        <v>0.2</v>
      </c>
    </row>
    <row r="50" spans="1:29" ht="30.75" customHeight="1" thickBot="1">
      <c r="A50" s="26" t="s">
        <v>41</v>
      </c>
      <c r="B50" s="26" t="s">
        <v>89</v>
      </c>
      <c r="C50" s="27" t="s">
        <v>267</v>
      </c>
      <c r="D50" s="50" t="s">
        <v>268</v>
      </c>
      <c r="E50" s="50" t="s">
        <v>146</v>
      </c>
      <c r="F50" s="55">
        <v>1600</v>
      </c>
      <c r="G50" s="50">
        <v>6</v>
      </c>
      <c r="H50" s="9"/>
      <c r="I50" s="29"/>
      <c r="J50" s="29"/>
      <c r="K50" s="29"/>
      <c r="L50" s="30">
        <f t="shared" si="1"/>
        <v>0</v>
      </c>
      <c r="N50" s="29"/>
      <c r="O50" s="29"/>
      <c r="P50" s="29"/>
      <c r="Q50" s="30">
        <f t="shared" si="2"/>
        <v>0</v>
      </c>
      <c r="S50" s="29"/>
      <c r="T50" s="29"/>
      <c r="U50" s="29"/>
      <c r="V50" s="30">
        <f t="shared" si="0"/>
        <v>0</v>
      </c>
      <c r="X50" s="29"/>
      <c r="Y50" s="29"/>
      <c r="Z50" s="29"/>
      <c r="AA50" s="30">
        <f t="shared" si="3"/>
        <v>0</v>
      </c>
      <c r="AC50" s="49">
        <v>0.2</v>
      </c>
    </row>
    <row r="51" spans="1:29" ht="30.75" customHeight="1" thickBot="1">
      <c r="A51" s="26" t="s">
        <v>41</v>
      </c>
      <c r="B51" s="26" t="s">
        <v>90</v>
      </c>
      <c r="C51" s="27" t="s">
        <v>267</v>
      </c>
      <c r="D51" s="50" t="s">
        <v>268</v>
      </c>
      <c r="E51" s="50" t="s">
        <v>146</v>
      </c>
      <c r="F51" s="50">
        <v>630</v>
      </c>
      <c r="G51" s="50">
        <v>6</v>
      </c>
      <c r="H51" s="9"/>
      <c r="I51" s="29"/>
      <c r="J51" s="29"/>
      <c r="K51" s="29"/>
      <c r="L51" s="30">
        <f t="shared" si="1"/>
        <v>0</v>
      </c>
      <c r="N51" s="29"/>
      <c r="O51" s="29"/>
      <c r="P51" s="29"/>
      <c r="Q51" s="30">
        <f t="shared" si="2"/>
        <v>0</v>
      </c>
      <c r="S51" s="29"/>
      <c r="T51" s="29"/>
      <c r="U51" s="29"/>
      <c r="V51" s="30">
        <f t="shared" si="0"/>
        <v>0</v>
      </c>
      <c r="X51" s="29"/>
      <c r="Y51" s="29"/>
      <c r="Z51" s="29"/>
      <c r="AA51" s="30">
        <f t="shared" si="3"/>
        <v>0</v>
      </c>
      <c r="AC51" s="49">
        <v>0.2</v>
      </c>
    </row>
    <row r="52" spans="1:29" ht="30.75" customHeight="1" thickBot="1">
      <c r="A52" s="26" t="s">
        <v>41</v>
      </c>
      <c r="B52" s="26" t="s">
        <v>91</v>
      </c>
      <c r="C52" s="27" t="s">
        <v>267</v>
      </c>
      <c r="D52" s="50" t="s">
        <v>268</v>
      </c>
      <c r="E52" s="50" t="s">
        <v>146</v>
      </c>
      <c r="F52" s="55">
        <v>1000</v>
      </c>
      <c r="G52" s="50">
        <v>3</v>
      </c>
      <c r="H52" s="9"/>
      <c r="I52" s="29"/>
      <c r="J52" s="29"/>
      <c r="K52" s="29"/>
      <c r="L52" s="30">
        <f t="shared" si="1"/>
        <v>0</v>
      </c>
      <c r="N52" s="29"/>
      <c r="O52" s="29"/>
      <c r="P52" s="29"/>
      <c r="Q52" s="30">
        <f t="shared" si="2"/>
        <v>0</v>
      </c>
      <c r="S52" s="29"/>
      <c r="T52" s="29"/>
      <c r="U52" s="29"/>
      <c r="V52" s="30">
        <f t="shared" si="0"/>
        <v>0</v>
      </c>
      <c r="X52" s="29"/>
      <c r="Y52" s="29"/>
      <c r="Z52" s="29"/>
      <c r="AA52" s="30">
        <f t="shared" si="3"/>
        <v>0</v>
      </c>
      <c r="AC52" s="49">
        <v>0.2</v>
      </c>
    </row>
    <row r="53" spans="1:29" ht="30.75" customHeight="1" thickBot="1">
      <c r="A53" s="26" t="s">
        <v>41</v>
      </c>
      <c r="B53" s="26" t="s">
        <v>92</v>
      </c>
      <c r="C53" s="27" t="s">
        <v>137</v>
      </c>
      <c r="D53" s="50" t="s">
        <v>269</v>
      </c>
      <c r="E53" s="50" t="s">
        <v>146</v>
      </c>
      <c r="F53" s="55">
        <v>1000</v>
      </c>
      <c r="G53" s="50">
        <v>7</v>
      </c>
      <c r="H53" s="9"/>
      <c r="I53" s="29"/>
      <c r="J53" s="29"/>
      <c r="K53" s="29"/>
      <c r="L53" s="30">
        <f t="shared" si="1"/>
        <v>0</v>
      </c>
      <c r="N53" s="29"/>
      <c r="O53" s="29"/>
      <c r="P53" s="29"/>
      <c r="Q53" s="30">
        <f t="shared" si="2"/>
        <v>0</v>
      </c>
      <c r="S53" s="29"/>
      <c r="T53" s="29"/>
      <c r="U53" s="29"/>
      <c r="V53" s="30">
        <f t="shared" si="0"/>
        <v>0</v>
      </c>
      <c r="X53" s="29"/>
      <c r="Y53" s="29"/>
      <c r="Z53" s="29"/>
      <c r="AA53" s="30">
        <f t="shared" si="3"/>
        <v>0</v>
      </c>
      <c r="AC53" s="49">
        <v>0.2</v>
      </c>
    </row>
    <row r="54" spans="1:29" ht="30.75" customHeight="1" thickBot="1">
      <c r="A54" s="26" t="s">
        <v>41</v>
      </c>
      <c r="B54" s="26" t="s">
        <v>93</v>
      </c>
      <c r="C54" s="27" t="s">
        <v>192</v>
      </c>
      <c r="D54" s="50" t="s">
        <v>264</v>
      </c>
      <c r="E54" s="50" t="s">
        <v>150</v>
      </c>
      <c r="F54" s="50">
        <v>630</v>
      </c>
      <c r="G54" s="50" t="s">
        <v>177</v>
      </c>
      <c r="H54" s="9"/>
      <c r="I54" s="29"/>
      <c r="J54" s="29"/>
      <c r="K54" s="29"/>
      <c r="L54" s="30">
        <f t="shared" si="1"/>
        <v>0</v>
      </c>
      <c r="N54" s="29"/>
      <c r="O54" s="29"/>
      <c r="P54" s="29"/>
      <c r="Q54" s="30">
        <f t="shared" si="2"/>
        <v>0</v>
      </c>
      <c r="S54" s="29"/>
      <c r="T54" s="29"/>
      <c r="U54" s="29"/>
      <c r="V54" s="30">
        <f t="shared" si="0"/>
        <v>0</v>
      </c>
      <c r="X54" s="29"/>
      <c r="Y54" s="29"/>
      <c r="Z54" s="29"/>
      <c r="AA54" s="30">
        <f t="shared" si="3"/>
        <v>0</v>
      </c>
      <c r="AC54" s="49">
        <v>0.2</v>
      </c>
    </row>
    <row r="55" spans="1:29" ht="30.75" customHeight="1" thickBot="1">
      <c r="A55" s="26" t="s">
        <v>41</v>
      </c>
      <c r="B55" s="26" t="s">
        <v>94</v>
      </c>
      <c r="C55" s="51" t="s">
        <v>270</v>
      </c>
      <c r="D55" s="50" t="s">
        <v>271</v>
      </c>
      <c r="E55" s="50" t="s">
        <v>151</v>
      </c>
      <c r="F55" s="50">
        <v>630</v>
      </c>
      <c r="G55" s="50" t="s">
        <v>177</v>
      </c>
      <c r="H55" s="9"/>
      <c r="I55" s="29"/>
      <c r="J55" s="29"/>
      <c r="K55" s="29"/>
      <c r="L55" s="30">
        <f t="shared" si="1"/>
        <v>0</v>
      </c>
      <c r="N55" s="29"/>
      <c r="O55" s="29"/>
      <c r="P55" s="29"/>
      <c r="Q55" s="30">
        <f t="shared" si="2"/>
        <v>0</v>
      </c>
      <c r="S55" s="29"/>
      <c r="T55" s="29"/>
      <c r="U55" s="29"/>
      <c r="V55" s="30">
        <f t="shared" si="0"/>
        <v>0</v>
      </c>
      <c r="X55" s="29"/>
      <c r="Y55" s="29"/>
      <c r="Z55" s="29"/>
      <c r="AA55" s="30">
        <f t="shared" si="3"/>
        <v>0</v>
      </c>
      <c r="AC55" s="49">
        <v>0.2</v>
      </c>
    </row>
    <row r="56" spans="1:29" ht="30.75" customHeight="1" thickBot="1">
      <c r="A56" s="26" t="s">
        <v>41</v>
      </c>
      <c r="B56" s="26" t="s">
        <v>95</v>
      </c>
      <c r="C56" s="51" t="s">
        <v>272</v>
      </c>
      <c r="D56" s="50" t="s">
        <v>273</v>
      </c>
      <c r="E56" s="50" t="s">
        <v>166</v>
      </c>
      <c r="F56" s="50">
        <v>350</v>
      </c>
      <c r="G56" s="50" t="s">
        <v>166</v>
      </c>
      <c r="H56" s="9"/>
      <c r="I56" s="29"/>
      <c r="J56" s="29"/>
      <c r="K56" s="29"/>
      <c r="L56" s="30">
        <f t="shared" si="1"/>
        <v>0</v>
      </c>
      <c r="N56" s="29"/>
      <c r="O56" s="29"/>
      <c r="P56" s="29"/>
      <c r="Q56" s="30">
        <f t="shared" si="2"/>
        <v>0</v>
      </c>
      <c r="S56" s="29"/>
      <c r="T56" s="29"/>
      <c r="U56" s="29"/>
      <c r="V56" s="30">
        <f t="shared" si="0"/>
        <v>0</v>
      </c>
      <c r="X56" s="29"/>
      <c r="Y56" s="29"/>
      <c r="Z56" s="29"/>
      <c r="AA56" s="30">
        <f t="shared" si="3"/>
        <v>0</v>
      </c>
      <c r="AC56" s="48">
        <v>5.5E-2</v>
      </c>
    </row>
    <row r="57" spans="1:29" ht="30.75" customHeight="1" thickBot="1">
      <c r="A57" s="26" t="s">
        <v>42</v>
      </c>
      <c r="B57" s="26" t="s">
        <v>96</v>
      </c>
      <c r="C57" s="51" t="s">
        <v>274</v>
      </c>
      <c r="D57" s="50" t="s">
        <v>275</v>
      </c>
      <c r="E57" s="50" t="s">
        <v>155</v>
      </c>
      <c r="F57" s="50">
        <v>630</v>
      </c>
      <c r="G57" s="50" t="s">
        <v>178</v>
      </c>
      <c r="H57" s="9"/>
      <c r="I57" s="29"/>
      <c r="J57" s="29"/>
      <c r="K57" s="29"/>
      <c r="L57" s="30">
        <f t="shared" si="1"/>
        <v>0</v>
      </c>
      <c r="N57" s="29"/>
      <c r="O57" s="29"/>
      <c r="P57" s="29"/>
      <c r="Q57" s="30">
        <f t="shared" si="2"/>
        <v>0</v>
      </c>
      <c r="S57" s="29"/>
      <c r="T57" s="29"/>
      <c r="U57" s="29"/>
      <c r="V57" s="30">
        <f t="shared" si="0"/>
        <v>0</v>
      </c>
      <c r="X57" s="29"/>
      <c r="Y57" s="29"/>
      <c r="Z57" s="29"/>
      <c r="AA57" s="30">
        <f t="shared" si="3"/>
        <v>0</v>
      </c>
      <c r="AC57" s="49">
        <v>0.2</v>
      </c>
    </row>
    <row r="58" spans="1:29" ht="43.8" thickBot="1">
      <c r="A58" s="26" t="s">
        <v>42</v>
      </c>
      <c r="B58" s="26" t="s">
        <v>97</v>
      </c>
      <c r="C58" s="27" t="s">
        <v>276</v>
      </c>
      <c r="D58" s="27" t="s">
        <v>277</v>
      </c>
      <c r="E58" s="27" t="s">
        <v>156</v>
      </c>
      <c r="F58" s="27" t="s">
        <v>198</v>
      </c>
      <c r="G58" s="27" t="s">
        <v>177</v>
      </c>
      <c r="H58" s="9"/>
      <c r="I58" s="29"/>
      <c r="J58" s="29"/>
      <c r="K58" s="29"/>
      <c r="L58" s="30">
        <f t="shared" si="1"/>
        <v>0</v>
      </c>
      <c r="N58" s="29"/>
      <c r="O58" s="29"/>
      <c r="P58" s="29"/>
      <c r="Q58" s="30">
        <f t="shared" si="2"/>
        <v>0</v>
      </c>
      <c r="S58" s="29"/>
      <c r="T58" s="29"/>
      <c r="U58" s="29"/>
      <c r="V58" s="30">
        <f t="shared" si="0"/>
        <v>0</v>
      </c>
      <c r="X58" s="29"/>
      <c r="Y58" s="29"/>
      <c r="Z58" s="29"/>
      <c r="AA58" s="30">
        <f t="shared" si="3"/>
        <v>0</v>
      </c>
      <c r="AC58" s="49">
        <v>0.2</v>
      </c>
    </row>
    <row r="59" spans="1:29" ht="30.75" customHeight="1" thickBot="1">
      <c r="A59" s="26" t="s">
        <v>43</v>
      </c>
      <c r="B59" s="26" t="s">
        <v>98</v>
      </c>
      <c r="C59" s="27" t="s">
        <v>278</v>
      </c>
      <c r="D59" s="27" t="s">
        <v>279</v>
      </c>
      <c r="E59" s="27" t="s">
        <v>157</v>
      </c>
      <c r="F59" s="27">
        <v>630</v>
      </c>
      <c r="G59" s="27" t="s">
        <v>177</v>
      </c>
      <c r="H59" s="9"/>
      <c r="I59" s="29"/>
      <c r="J59" s="29"/>
      <c r="K59" s="29"/>
      <c r="L59" s="30">
        <f t="shared" si="1"/>
        <v>0</v>
      </c>
      <c r="N59" s="29"/>
      <c r="O59" s="29"/>
      <c r="P59" s="29"/>
      <c r="Q59" s="30">
        <f t="shared" si="2"/>
        <v>0</v>
      </c>
      <c r="S59" s="29"/>
      <c r="T59" s="29"/>
      <c r="U59" s="29"/>
      <c r="V59" s="30">
        <f t="shared" si="0"/>
        <v>0</v>
      </c>
      <c r="X59" s="29"/>
      <c r="Y59" s="29"/>
      <c r="Z59" s="29"/>
      <c r="AA59" s="30">
        <f t="shared" si="3"/>
        <v>0</v>
      </c>
      <c r="AC59" s="49">
        <v>0.2</v>
      </c>
    </row>
    <row r="60" spans="1:29" ht="30.75" customHeight="1" thickBot="1">
      <c r="A60" s="26" t="s">
        <v>43</v>
      </c>
      <c r="B60" s="26" t="s">
        <v>99</v>
      </c>
      <c r="C60" s="27" t="s">
        <v>278</v>
      </c>
      <c r="D60" s="27" t="s">
        <v>279</v>
      </c>
      <c r="E60" s="27" t="s">
        <v>158</v>
      </c>
      <c r="F60" s="27">
        <v>630</v>
      </c>
      <c r="G60" s="27" t="s">
        <v>177</v>
      </c>
      <c r="H60" s="9"/>
      <c r="I60" s="29"/>
      <c r="J60" s="29"/>
      <c r="K60" s="29"/>
      <c r="L60" s="30">
        <f t="shared" si="1"/>
        <v>0</v>
      </c>
      <c r="N60" s="29"/>
      <c r="O60" s="29"/>
      <c r="P60" s="29"/>
      <c r="Q60" s="30">
        <f t="shared" si="2"/>
        <v>0</v>
      </c>
      <c r="S60" s="29"/>
      <c r="T60" s="29"/>
      <c r="U60" s="29"/>
      <c r="V60" s="30">
        <f t="shared" si="0"/>
        <v>0</v>
      </c>
      <c r="X60" s="29"/>
      <c r="Y60" s="29"/>
      <c r="Z60" s="29"/>
      <c r="AA60" s="30">
        <f t="shared" si="3"/>
        <v>0</v>
      </c>
      <c r="AC60" s="49">
        <v>0.2</v>
      </c>
    </row>
    <row r="61" spans="1:29" ht="30.75" customHeight="1" thickBot="1">
      <c r="A61" s="26" t="s">
        <v>43</v>
      </c>
      <c r="B61" s="26" t="s">
        <v>100</v>
      </c>
      <c r="C61" s="27" t="s">
        <v>278</v>
      </c>
      <c r="D61" s="27" t="s">
        <v>279</v>
      </c>
      <c r="E61" s="27" t="s">
        <v>157</v>
      </c>
      <c r="F61" s="27">
        <v>630</v>
      </c>
      <c r="G61" s="27" t="s">
        <v>179</v>
      </c>
      <c r="H61" s="9"/>
      <c r="I61" s="29"/>
      <c r="J61" s="29"/>
      <c r="K61" s="29"/>
      <c r="L61" s="30">
        <f t="shared" si="1"/>
        <v>0</v>
      </c>
      <c r="N61" s="29"/>
      <c r="O61" s="29"/>
      <c r="P61" s="29"/>
      <c r="Q61" s="30">
        <f t="shared" si="2"/>
        <v>0</v>
      </c>
      <c r="S61" s="29"/>
      <c r="T61" s="29"/>
      <c r="U61" s="29"/>
      <c r="V61" s="30">
        <f t="shared" si="0"/>
        <v>0</v>
      </c>
      <c r="X61" s="29"/>
      <c r="Y61" s="29"/>
      <c r="Z61" s="29"/>
      <c r="AA61" s="30">
        <f t="shared" si="3"/>
        <v>0</v>
      </c>
      <c r="AC61" s="49">
        <v>0.2</v>
      </c>
    </row>
    <row r="62" spans="1:29" ht="30.75" customHeight="1" thickBot="1">
      <c r="A62" s="26" t="s">
        <v>43</v>
      </c>
      <c r="B62" s="26" t="s">
        <v>101</v>
      </c>
      <c r="C62" s="27" t="s">
        <v>280</v>
      </c>
      <c r="D62" s="27" t="s">
        <v>281</v>
      </c>
      <c r="E62" s="27" t="s">
        <v>145</v>
      </c>
      <c r="F62" s="27">
        <v>630</v>
      </c>
      <c r="G62" s="27" t="s">
        <v>180</v>
      </c>
      <c r="H62" s="9"/>
      <c r="I62" s="29"/>
      <c r="J62" s="29"/>
      <c r="K62" s="29"/>
      <c r="L62" s="30">
        <f t="shared" si="1"/>
        <v>0</v>
      </c>
      <c r="N62" s="29"/>
      <c r="O62" s="29"/>
      <c r="P62" s="29"/>
      <c r="Q62" s="30">
        <f t="shared" si="2"/>
        <v>0</v>
      </c>
      <c r="S62" s="29"/>
      <c r="T62" s="29"/>
      <c r="U62" s="29"/>
      <c r="V62" s="30">
        <f t="shared" si="0"/>
        <v>0</v>
      </c>
      <c r="X62" s="29"/>
      <c r="Y62" s="29"/>
      <c r="Z62" s="29"/>
      <c r="AA62" s="30">
        <f t="shared" si="3"/>
        <v>0</v>
      </c>
      <c r="AC62" s="49">
        <v>0.2</v>
      </c>
    </row>
    <row r="63" spans="1:29" ht="30.75" customHeight="1" thickBot="1">
      <c r="A63" s="26" t="s">
        <v>43</v>
      </c>
      <c r="B63" s="26" t="s">
        <v>102</v>
      </c>
      <c r="C63" s="27" t="s">
        <v>278</v>
      </c>
      <c r="D63" s="27" t="s">
        <v>279</v>
      </c>
      <c r="E63" s="27" t="s">
        <v>166</v>
      </c>
      <c r="F63" s="27" t="s">
        <v>166</v>
      </c>
      <c r="G63" s="27" t="s">
        <v>166</v>
      </c>
      <c r="H63" s="9"/>
      <c r="I63" s="29"/>
      <c r="J63" s="29"/>
      <c r="K63" s="29"/>
      <c r="L63" s="30">
        <f t="shared" si="1"/>
        <v>0</v>
      </c>
      <c r="N63" s="29"/>
      <c r="O63" s="29"/>
      <c r="P63" s="29"/>
      <c r="Q63" s="30">
        <f t="shared" si="2"/>
        <v>0</v>
      </c>
      <c r="S63" s="29"/>
      <c r="T63" s="29"/>
      <c r="U63" s="29"/>
      <c r="V63" s="30">
        <f t="shared" si="0"/>
        <v>0</v>
      </c>
      <c r="X63" s="29"/>
      <c r="Y63" s="29"/>
      <c r="Z63" s="29"/>
      <c r="AA63" s="30">
        <f t="shared" si="3"/>
        <v>0</v>
      </c>
      <c r="AC63" s="48">
        <v>5.5E-2</v>
      </c>
    </row>
    <row r="64" spans="1:29" ht="30.75" customHeight="1" thickBot="1">
      <c r="A64" s="26" t="s">
        <v>44</v>
      </c>
      <c r="B64" s="26" t="s">
        <v>103</v>
      </c>
      <c r="C64" s="27" t="s">
        <v>282</v>
      </c>
      <c r="D64" s="27" t="s">
        <v>283</v>
      </c>
      <c r="E64" s="27" t="s">
        <v>159</v>
      </c>
      <c r="F64" s="27">
        <v>630</v>
      </c>
      <c r="G64" s="27" t="s">
        <v>172</v>
      </c>
      <c r="H64" s="9"/>
      <c r="I64" s="29"/>
      <c r="J64" s="29"/>
      <c r="K64" s="29"/>
      <c r="L64" s="30">
        <f t="shared" si="1"/>
        <v>0</v>
      </c>
      <c r="N64" s="29"/>
      <c r="O64" s="29"/>
      <c r="P64" s="29"/>
      <c r="Q64" s="30">
        <f t="shared" si="2"/>
        <v>0</v>
      </c>
      <c r="S64" s="29"/>
      <c r="T64" s="29"/>
      <c r="U64" s="29"/>
      <c r="V64" s="30">
        <f t="shared" si="0"/>
        <v>0</v>
      </c>
      <c r="X64" s="29"/>
      <c r="Y64" s="29"/>
      <c r="Z64" s="29"/>
      <c r="AA64" s="30">
        <f t="shared" si="3"/>
        <v>0</v>
      </c>
      <c r="AC64" s="49">
        <v>0.2</v>
      </c>
    </row>
    <row r="65" spans="1:29" ht="30.75" customHeight="1" thickBot="1">
      <c r="A65" s="26" t="s">
        <v>44</v>
      </c>
      <c r="B65" s="26" t="s">
        <v>104</v>
      </c>
      <c r="C65" s="27" t="s">
        <v>195</v>
      </c>
      <c r="D65" s="27" t="s">
        <v>284</v>
      </c>
      <c r="E65" s="27" t="s">
        <v>160</v>
      </c>
      <c r="F65" s="27">
        <v>900</v>
      </c>
      <c r="G65" s="27" t="s">
        <v>181</v>
      </c>
      <c r="H65" s="9"/>
      <c r="I65" s="29"/>
      <c r="J65" s="29"/>
      <c r="K65" s="29"/>
      <c r="L65" s="30">
        <f t="shared" si="1"/>
        <v>0</v>
      </c>
      <c r="N65" s="29"/>
      <c r="O65" s="29"/>
      <c r="P65" s="29"/>
      <c r="Q65" s="30">
        <f t="shared" si="2"/>
        <v>0</v>
      </c>
      <c r="S65" s="29"/>
      <c r="T65" s="29"/>
      <c r="U65" s="29"/>
      <c r="V65" s="30">
        <f t="shared" si="0"/>
        <v>0</v>
      </c>
      <c r="X65" s="29"/>
      <c r="Y65" s="29"/>
      <c r="Z65" s="29"/>
      <c r="AA65" s="30">
        <f t="shared" si="3"/>
        <v>0</v>
      </c>
      <c r="AC65" s="49">
        <v>0.2</v>
      </c>
    </row>
    <row r="66" spans="1:29" ht="30.75" customHeight="1" thickBot="1">
      <c r="A66" s="26" t="s">
        <v>44</v>
      </c>
      <c r="B66" s="26" t="s">
        <v>105</v>
      </c>
      <c r="C66" s="27" t="s">
        <v>282</v>
      </c>
      <c r="D66" s="27" t="s">
        <v>283</v>
      </c>
      <c r="E66" s="27" t="s">
        <v>160</v>
      </c>
      <c r="F66" s="33">
        <v>1000</v>
      </c>
      <c r="G66" s="27" t="s">
        <v>182</v>
      </c>
      <c r="H66" s="9"/>
      <c r="I66" s="29"/>
      <c r="J66" s="29"/>
      <c r="K66" s="29"/>
      <c r="L66" s="30">
        <f t="shared" si="1"/>
        <v>0</v>
      </c>
      <c r="N66" s="29"/>
      <c r="O66" s="29"/>
      <c r="P66" s="29"/>
      <c r="Q66" s="30">
        <f t="shared" si="2"/>
        <v>0</v>
      </c>
      <c r="S66" s="29"/>
      <c r="T66" s="29"/>
      <c r="U66" s="29"/>
      <c r="V66" s="30">
        <f t="shared" si="0"/>
        <v>0</v>
      </c>
      <c r="X66" s="29"/>
      <c r="Y66" s="29"/>
      <c r="Z66" s="29"/>
      <c r="AA66" s="30">
        <f t="shared" si="3"/>
        <v>0</v>
      </c>
      <c r="AC66" s="49">
        <v>0.2</v>
      </c>
    </row>
    <row r="67" spans="1:29" ht="29.4" thickBot="1">
      <c r="A67" s="26" t="s">
        <v>44</v>
      </c>
      <c r="B67" s="26" t="s">
        <v>106</v>
      </c>
      <c r="C67" s="27" t="s">
        <v>285</v>
      </c>
      <c r="D67" s="27" t="s">
        <v>286</v>
      </c>
      <c r="E67" s="27" t="s">
        <v>161</v>
      </c>
      <c r="F67" s="27" t="s">
        <v>132</v>
      </c>
      <c r="G67" s="27" t="s">
        <v>183</v>
      </c>
      <c r="H67" s="9"/>
      <c r="I67" s="29"/>
      <c r="J67" s="29"/>
      <c r="K67" s="29"/>
      <c r="L67" s="30">
        <f t="shared" si="1"/>
        <v>0</v>
      </c>
      <c r="N67" s="29"/>
      <c r="O67" s="29"/>
      <c r="P67" s="29"/>
      <c r="Q67" s="30">
        <f t="shared" si="2"/>
        <v>0</v>
      </c>
      <c r="S67" s="29"/>
      <c r="T67" s="29"/>
      <c r="U67" s="29"/>
      <c r="V67" s="30">
        <f t="shared" si="0"/>
        <v>0</v>
      </c>
      <c r="X67" s="29"/>
      <c r="Y67" s="29"/>
      <c r="Z67" s="29"/>
      <c r="AA67" s="30">
        <f t="shared" si="3"/>
        <v>0</v>
      </c>
      <c r="AC67" s="49">
        <v>0.2</v>
      </c>
    </row>
    <row r="68" spans="1:29" ht="29.4" thickBot="1">
      <c r="A68" s="26" t="s">
        <v>44</v>
      </c>
      <c r="B68" s="26" t="s">
        <v>107</v>
      </c>
      <c r="C68" s="27" t="s">
        <v>285</v>
      </c>
      <c r="D68" s="27" t="s">
        <v>286</v>
      </c>
      <c r="E68" s="27" t="s">
        <v>161</v>
      </c>
      <c r="F68" s="27" t="s">
        <v>133</v>
      </c>
      <c r="G68" s="27" t="s">
        <v>183</v>
      </c>
      <c r="H68" s="9"/>
      <c r="I68" s="29"/>
      <c r="J68" s="29"/>
      <c r="K68" s="29"/>
      <c r="L68" s="30">
        <f t="shared" si="1"/>
        <v>0</v>
      </c>
      <c r="N68" s="29"/>
      <c r="O68" s="29"/>
      <c r="P68" s="29"/>
      <c r="Q68" s="30">
        <f t="shared" si="2"/>
        <v>0</v>
      </c>
      <c r="S68" s="29"/>
      <c r="T68" s="29"/>
      <c r="U68" s="29"/>
      <c r="V68" s="30">
        <f t="shared" si="0"/>
        <v>0</v>
      </c>
      <c r="X68" s="29"/>
      <c r="Y68" s="29"/>
      <c r="Z68" s="29"/>
      <c r="AA68" s="30">
        <f t="shared" si="3"/>
        <v>0</v>
      </c>
      <c r="AC68" s="49">
        <v>0.2</v>
      </c>
    </row>
    <row r="69" spans="1:29" ht="29.4" thickBot="1">
      <c r="A69" s="26" t="s">
        <v>44</v>
      </c>
      <c r="B69" s="26" t="s">
        <v>108</v>
      </c>
      <c r="C69" s="27" t="s">
        <v>285</v>
      </c>
      <c r="D69" s="27" t="s">
        <v>286</v>
      </c>
      <c r="E69" s="27" t="s">
        <v>161</v>
      </c>
      <c r="F69" s="27">
        <v>630</v>
      </c>
      <c r="G69" s="27" t="s">
        <v>184</v>
      </c>
      <c r="H69" s="9"/>
      <c r="I69" s="29"/>
      <c r="J69" s="29"/>
      <c r="K69" s="29"/>
      <c r="L69" s="30">
        <f t="shared" si="1"/>
        <v>0</v>
      </c>
      <c r="N69" s="29"/>
      <c r="O69" s="29"/>
      <c r="P69" s="29"/>
      <c r="Q69" s="30">
        <f t="shared" si="2"/>
        <v>0</v>
      </c>
      <c r="S69" s="29"/>
      <c r="T69" s="29"/>
      <c r="U69" s="29"/>
      <c r="V69" s="30">
        <f t="shared" si="0"/>
        <v>0</v>
      </c>
      <c r="X69" s="29"/>
      <c r="Y69" s="29"/>
      <c r="Z69" s="29"/>
      <c r="AA69" s="30">
        <f t="shared" si="3"/>
        <v>0</v>
      </c>
      <c r="AC69" s="49">
        <v>0.2</v>
      </c>
    </row>
    <row r="70" spans="1:29" ht="43.8" thickBot="1">
      <c r="A70" s="26" t="s">
        <v>44</v>
      </c>
      <c r="B70" s="26" t="s">
        <v>109</v>
      </c>
      <c r="C70" s="27" t="s">
        <v>285</v>
      </c>
      <c r="D70" s="27" t="s">
        <v>286</v>
      </c>
      <c r="E70" s="27" t="s">
        <v>161</v>
      </c>
      <c r="F70" s="33" t="s">
        <v>203</v>
      </c>
      <c r="G70" s="27" t="s">
        <v>185</v>
      </c>
      <c r="H70" s="9"/>
      <c r="I70" s="29"/>
      <c r="J70" s="29"/>
      <c r="K70" s="29"/>
      <c r="L70" s="30">
        <f t="shared" si="1"/>
        <v>0</v>
      </c>
      <c r="N70" s="29"/>
      <c r="O70" s="29"/>
      <c r="P70" s="29"/>
      <c r="Q70" s="30">
        <f t="shared" si="2"/>
        <v>0</v>
      </c>
      <c r="S70" s="29"/>
      <c r="T70" s="29"/>
      <c r="U70" s="29"/>
      <c r="V70" s="30">
        <f t="shared" si="0"/>
        <v>0</v>
      </c>
      <c r="X70" s="29"/>
      <c r="Y70" s="29"/>
      <c r="Z70" s="29"/>
      <c r="AA70" s="30">
        <f t="shared" si="3"/>
        <v>0</v>
      </c>
      <c r="AC70" s="49">
        <v>0.2</v>
      </c>
    </row>
    <row r="71" spans="1:29" ht="30.75" customHeight="1" thickBot="1">
      <c r="A71" s="26" t="s">
        <v>44</v>
      </c>
      <c r="B71" s="26" t="s">
        <v>110</v>
      </c>
      <c r="C71" s="27" t="s">
        <v>285</v>
      </c>
      <c r="D71" s="27" t="s">
        <v>286</v>
      </c>
      <c r="E71" s="27" t="s">
        <v>161</v>
      </c>
      <c r="F71" s="33">
        <v>1250</v>
      </c>
      <c r="G71" s="27" t="s">
        <v>186</v>
      </c>
      <c r="H71" s="9"/>
      <c r="I71" s="29"/>
      <c r="J71" s="29"/>
      <c r="K71" s="29"/>
      <c r="L71" s="30">
        <f t="shared" si="1"/>
        <v>0</v>
      </c>
      <c r="N71" s="29"/>
      <c r="O71" s="29"/>
      <c r="P71" s="29"/>
      <c r="Q71" s="30">
        <f t="shared" si="2"/>
        <v>0</v>
      </c>
      <c r="S71" s="29"/>
      <c r="T71" s="29"/>
      <c r="U71" s="29"/>
      <c r="V71" s="30">
        <f t="shared" si="0"/>
        <v>0</v>
      </c>
      <c r="X71" s="29"/>
      <c r="Y71" s="29"/>
      <c r="Z71" s="29"/>
      <c r="AA71" s="30">
        <f t="shared" si="3"/>
        <v>0</v>
      </c>
      <c r="AC71" s="49">
        <v>0.2</v>
      </c>
    </row>
    <row r="72" spans="1:29" ht="30.75" customHeight="1" thickBot="1">
      <c r="A72" s="26" t="s">
        <v>44</v>
      </c>
      <c r="B72" s="26" t="s">
        <v>111</v>
      </c>
      <c r="C72" s="27" t="s">
        <v>285</v>
      </c>
      <c r="D72" s="27" t="s">
        <v>286</v>
      </c>
      <c r="E72" s="27" t="s">
        <v>161</v>
      </c>
      <c r="F72" s="27">
        <v>300</v>
      </c>
      <c r="G72" s="27">
        <v>2</v>
      </c>
      <c r="H72" s="9"/>
      <c r="I72" s="29"/>
      <c r="J72" s="29"/>
      <c r="K72" s="29"/>
      <c r="L72" s="30">
        <f t="shared" si="1"/>
        <v>0</v>
      </c>
      <c r="N72" s="29"/>
      <c r="O72" s="29"/>
      <c r="P72" s="29"/>
      <c r="Q72" s="30">
        <f t="shared" si="2"/>
        <v>0</v>
      </c>
      <c r="S72" s="29"/>
      <c r="T72" s="29"/>
      <c r="U72" s="29"/>
      <c r="V72" s="30">
        <f t="shared" si="0"/>
        <v>0</v>
      </c>
      <c r="X72" s="29"/>
      <c r="Y72" s="29"/>
      <c r="Z72" s="29"/>
      <c r="AA72" s="30">
        <f t="shared" si="3"/>
        <v>0</v>
      </c>
      <c r="AC72" s="48">
        <v>5.5E-2</v>
      </c>
    </row>
    <row r="73" spans="1:29" ht="30.75" customHeight="1" thickBot="1">
      <c r="A73" s="26" t="s">
        <v>44</v>
      </c>
      <c r="B73" s="26" t="s">
        <v>112</v>
      </c>
      <c r="C73" s="27" t="s">
        <v>285</v>
      </c>
      <c r="D73" s="27" t="s">
        <v>286</v>
      </c>
      <c r="E73" s="27" t="s">
        <v>166</v>
      </c>
      <c r="F73" s="27" t="s">
        <v>166</v>
      </c>
      <c r="G73" s="27">
        <v>2</v>
      </c>
      <c r="H73" s="9"/>
      <c r="I73" s="29"/>
      <c r="J73" s="29"/>
      <c r="K73" s="29"/>
      <c r="L73" s="30">
        <f t="shared" si="1"/>
        <v>0</v>
      </c>
      <c r="N73" s="29"/>
      <c r="O73" s="29"/>
      <c r="P73" s="29"/>
      <c r="Q73" s="30">
        <f t="shared" si="2"/>
        <v>0</v>
      </c>
      <c r="S73" s="29"/>
      <c r="T73" s="29"/>
      <c r="U73" s="29"/>
      <c r="V73" s="30">
        <f t="shared" si="0"/>
        <v>0</v>
      </c>
      <c r="X73" s="29"/>
      <c r="Y73" s="29"/>
      <c r="Z73" s="29"/>
      <c r="AA73" s="30">
        <f t="shared" si="3"/>
        <v>0</v>
      </c>
      <c r="AC73" s="48">
        <v>5.5E-2</v>
      </c>
    </row>
    <row r="74" spans="1:29" ht="30.75" customHeight="1" thickBot="1">
      <c r="A74" s="26" t="s">
        <v>44</v>
      </c>
      <c r="B74" s="26" t="s">
        <v>113</v>
      </c>
      <c r="C74" s="27" t="s">
        <v>285</v>
      </c>
      <c r="D74" s="27" t="s">
        <v>286</v>
      </c>
      <c r="E74" s="27" t="s">
        <v>166</v>
      </c>
      <c r="F74" s="27" t="s">
        <v>166</v>
      </c>
      <c r="G74" s="27">
        <v>2</v>
      </c>
      <c r="H74" s="9"/>
      <c r="I74" s="29"/>
      <c r="J74" s="29"/>
      <c r="K74" s="29"/>
      <c r="L74" s="30">
        <f t="shared" si="1"/>
        <v>0</v>
      </c>
      <c r="N74" s="29"/>
      <c r="O74" s="29"/>
      <c r="P74" s="29"/>
      <c r="Q74" s="30">
        <f t="shared" si="2"/>
        <v>0</v>
      </c>
      <c r="S74" s="29"/>
      <c r="T74" s="29"/>
      <c r="U74" s="29"/>
      <c r="V74" s="30">
        <f t="shared" si="0"/>
        <v>0</v>
      </c>
      <c r="X74" s="29"/>
      <c r="Y74" s="29"/>
      <c r="Z74" s="29"/>
      <c r="AA74" s="30">
        <f t="shared" si="3"/>
        <v>0</v>
      </c>
      <c r="AC74" s="48">
        <v>5.5E-2</v>
      </c>
    </row>
    <row r="75" spans="1:29" ht="30.75" customHeight="1" thickBot="1">
      <c r="A75" s="26" t="s">
        <v>45</v>
      </c>
      <c r="B75" s="26" t="s">
        <v>114</v>
      </c>
      <c r="C75" s="27" t="s">
        <v>315</v>
      </c>
      <c r="D75" s="27" t="s">
        <v>287</v>
      </c>
      <c r="E75" s="27" t="s">
        <v>162</v>
      </c>
      <c r="F75" s="27">
        <v>630</v>
      </c>
      <c r="G75" s="27" t="s">
        <v>186</v>
      </c>
      <c r="H75" s="9"/>
      <c r="I75" s="29"/>
      <c r="J75" s="29"/>
      <c r="K75" s="29"/>
      <c r="L75" s="30">
        <f t="shared" si="1"/>
        <v>0</v>
      </c>
      <c r="N75" s="29"/>
      <c r="O75" s="29"/>
      <c r="P75" s="29"/>
      <c r="Q75" s="30">
        <f t="shared" si="2"/>
        <v>0</v>
      </c>
      <c r="S75" s="29"/>
      <c r="T75" s="29"/>
      <c r="U75" s="29"/>
      <c r="V75" s="30">
        <f t="shared" ref="V75:V88" si="4">SUM(S75:U75)</f>
        <v>0</v>
      </c>
      <c r="X75" s="29"/>
      <c r="Y75" s="29"/>
      <c r="Z75" s="29"/>
      <c r="AA75" s="30">
        <f t="shared" si="3"/>
        <v>0</v>
      </c>
      <c r="AC75" s="49">
        <v>0.2</v>
      </c>
    </row>
    <row r="76" spans="1:29" ht="30.75" customHeight="1" thickBot="1">
      <c r="A76" s="26" t="s">
        <v>45</v>
      </c>
      <c r="B76" s="26" t="s">
        <v>115</v>
      </c>
      <c r="C76" s="27" t="s">
        <v>315</v>
      </c>
      <c r="D76" s="27" t="s">
        <v>288</v>
      </c>
      <c r="E76" s="27" t="s">
        <v>162</v>
      </c>
      <c r="F76" s="27">
        <v>630</v>
      </c>
      <c r="G76" s="27" t="s">
        <v>187</v>
      </c>
      <c r="H76" s="9"/>
      <c r="I76" s="29"/>
      <c r="J76" s="29"/>
      <c r="K76" s="29"/>
      <c r="L76" s="30">
        <f t="shared" ref="L76:L95" si="5">SUM(I76:K76)</f>
        <v>0</v>
      </c>
      <c r="N76" s="29"/>
      <c r="O76" s="29"/>
      <c r="P76" s="29"/>
      <c r="Q76" s="30">
        <f t="shared" ref="Q76:Q95" si="6">SUM(N76:P76)</f>
        <v>0</v>
      </c>
      <c r="S76" s="29"/>
      <c r="T76" s="29"/>
      <c r="U76" s="29"/>
      <c r="V76" s="30">
        <f t="shared" si="4"/>
        <v>0</v>
      </c>
      <c r="X76" s="29"/>
      <c r="Y76" s="29"/>
      <c r="Z76" s="29"/>
      <c r="AA76" s="30">
        <f t="shared" ref="AA76:AA95" si="7">SUM(X76:Z76)</f>
        <v>0</v>
      </c>
      <c r="AC76" s="49">
        <v>0.2</v>
      </c>
    </row>
    <row r="77" spans="1:29" ht="30.75" customHeight="1" thickBot="1">
      <c r="A77" s="27" t="s">
        <v>46</v>
      </c>
      <c r="B77" s="26" t="s">
        <v>116</v>
      </c>
      <c r="C77" s="27" t="s">
        <v>289</v>
      </c>
      <c r="D77" s="27" t="s">
        <v>290</v>
      </c>
      <c r="E77" s="27">
        <v>2023</v>
      </c>
      <c r="F77" s="27">
        <v>630</v>
      </c>
      <c r="G77" s="27"/>
      <c r="H77" s="9"/>
      <c r="I77" s="29"/>
      <c r="J77" s="29"/>
      <c r="K77" s="29"/>
      <c r="L77" s="30">
        <f t="shared" si="5"/>
        <v>0</v>
      </c>
      <c r="N77" s="29"/>
      <c r="O77" s="29"/>
      <c r="P77" s="29"/>
      <c r="Q77" s="30">
        <f t="shared" si="6"/>
        <v>0</v>
      </c>
      <c r="S77" s="29"/>
      <c r="T77" s="29"/>
      <c r="U77" s="29"/>
      <c r="V77" s="30">
        <f t="shared" si="4"/>
        <v>0</v>
      </c>
      <c r="X77" s="29"/>
      <c r="Y77" s="29"/>
      <c r="Z77" s="29"/>
      <c r="AA77" s="30">
        <f t="shared" si="7"/>
        <v>0</v>
      </c>
      <c r="AC77" s="49">
        <v>0.2</v>
      </c>
    </row>
    <row r="78" spans="1:29" ht="30.75" customHeight="1" thickBot="1">
      <c r="A78" s="27" t="s">
        <v>46</v>
      </c>
      <c r="B78" s="26" t="s">
        <v>117</v>
      </c>
      <c r="C78" s="27" t="s">
        <v>291</v>
      </c>
      <c r="D78" s="27" t="s">
        <v>292</v>
      </c>
      <c r="E78" s="27" t="s">
        <v>150</v>
      </c>
      <c r="F78" s="27">
        <v>630</v>
      </c>
      <c r="G78" s="27">
        <v>3</v>
      </c>
      <c r="H78" s="9"/>
      <c r="I78" s="29"/>
      <c r="J78" s="29"/>
      <c r="K78" s="29"/>
      <c r="L78" s="30">
        <f t="shared" si="5"/>
        <v>0</v>
      </c>
      <c r="N78" s="29"/>
      <c r="O78" s="29"/>
      <c r="P78" s="29"/>
      <c r="Q78" s="30">
        <f t="shared" si="6"/>
        <v>0</v>
      </c>
      <c r="S78" s="29"/>
      <c r="T78" s="29"/>
      <c r="U78" s="29"/>
      <c r="V78" s="30">
        <f t="shared" si="4"/>
        <v>0</v>
      </c>
      <c r="X78" s="29"/>
      <c r="Y78" s="29"/>
      <c r="Z78" s="29"/>
      <c r="AA78" s="30">
        <f t="shared" si="7"/>
        <v>0</v>
      </c>
      <c r="AC78" s="49">
        <v>0.2</v>
      </c>
    </row>
    <row r="79" spans="1:29" ht="30.75" customHeight="1" thickBot="1">
      <c r="A79" s="27" t="s">
        <v>46</v>
      </c>
      <c r="B79" s="26" t="s">
        <v>213</v>
      </c>
      <c r="C79" s="27" t="s">
        <v>293</v>
      </c>
      <c r="D79" s="27" t="s">
        <v>294</v>
      </c>
      <c r="E79" s="27">
        <v>2024</v>
      </c>
      <c r="F79" s="27">
        <v>630</v>
      </c>
      <c r="G79" s="27" t="s">
        <v>166</v>
      </c>
      <c r="H79" s="9"/>
      <c r="I79" s="29"/>
      <c r="J79" s="29"/>
      <c r="K79" s="29"/>
      <c r="L79" s="30"/>
      <c r="N79" s="29"/>
      <c r="O79" s="29"/>
      <c r="P79" s="29"/>
      <c r="Q79" s="30"/>
      <c r="S79" s="29"/>
      <c r="T79" s="29"/>
      <c r="U79" s="29"/>
      <c r="V79" s="30"/>
      <c r="X79" s="29"/>
      <c r="Y79" s="29"/>
      <c r="Z79" s="29"/>
      <c r="AA79" s="30"/>
      <c r="AC79" s="49">
        <v>0.2</v>
      </c>
    </row>
    <row r="80" spans="1:29" ht="29.4" thickBot="1">
      <c r="A80" s="27" t="s">
        <v>47</v>
      </c>
      <c r="B80" s="26" t="s">
        <v>118</v>
      </c>
      <c r="C80" s="27" t="s">
        <v>295</v>
      </c>
      <c r="D80" s="27" t="s">
        <v>296</v>
      </c>
      <c r="E80" s="27" t="s">
        <v>163</v>
      </c>
      <c r="F80" s="27">
        <v>630</v>
      </c>
      <c r="G80" s="27" t="s">
        <v>187</v>
      </c>
      <c r="H80" s="9"/>
      <c r="I80" s="29"/>
      <c r="J80" s="29"/>
      <c r="K80" s="29"/>
      <c r="L80" s="30">
        <f t="shared" si="5"/>
        <v>0</v>
      </c>
      <c r="N80" s="29"/>
      <c r="O80" s="29"/>
      <c r="P80" s="29"/>
      <c r="Q80" s="30">
        <f t="shared" si="6"/>
        <v>0</v>
      </c>
      <c r="S80" s="29"/>
      <c r="T80" s="29"/>
      <c r="U80" s="29"/>
      <c r="V80" s="30">
        <f t="shared" si="4"/>
        <v>0</v>
      </c>
      <c r="X80" s="29"/>
      <c r="Y80" s="29"/>
      <c r="Z80" s="29"/>
      <c r="AA80" s="30">
        <f t="shared" si="7"/>
        <v>0</v>
      </c>
      <c r="AC80" s="49">
        <v>0.2</v>
      </c>
    </row>
    <row r="81" spans="1:29" ht="29.4" thickBot="1">
      <c r="A81" s="27" t="s">
        <v>48</v>
      </c>
      <c r="B81" s="26" t="s">
        <v>119</v>
      </c>
      <c r="C81" s="27" t="s">
        <v>297</v>
      </c>
      <c r="D81" s="27" t="s">
        <v>298</v>
      </c>
      <c r="E81" s="27" t="s">
        <v>163</v>
      </c>
      <c r="F81" s="27">
        <v>630</v>
      </c>
      <c r="G81" s="27" t="s">
        <v>179</v>
      </c>
      <c r="H81" s="9"/>
      <c r="I81" s="29"/>
      <c r="J81" s="29"/>
      <c r="K81" s="29"/>
      <c r="L81" s="30">
        <f t="shared" si="5"/>
        <v>0</v>
      </c>
      <c r="N81" s="29"/>
      <c r="O81" s="29"/>
      <c r="P81" s="29"/>
      <c r="Q81" s="30">
        <f t="shared" si="6"/>
        <v>0</v>
      </c>
      <c r="S81" s="29"/>
      <c r="T81" s="29"/>
      <c r="U81" s="29"/>
      <c r="V81" s="30">
        <f t="shared" si="4"/>
        <v>0</v>
      </c>
      <c r="X81" s="29"/>
      <c r="Y81" s="29"/>
      <c r="Z81" s="29"/>
      <c r="AA81" s="30">
        <f t="shared" si="7"/>
        <v>0</v>
      </c>
      <c r="AC81" s="49">
        <v>0.2</v>
      </c>
    </row>
    <row r="82" spans="1:29" ht="29.4" thickBot="1">
      <c r="A82" s="27" t="s">
        <v>48</v>
      </c>
      <c r="B82" s="26" t="s">
        <v>120</v>
      </c>
      <c r="C82" s="27" t="s">
        <v>299</v>
      </c>
      <c r="D82" s="27" t="s">
        <v>300</v>
      </c>
      <c r="E82" s="27" t="s">
        <v>162</v>
      </c>
      <c r="F82" s="27">
        <v>630</v>
      </c>
      <c r="G82" s="27" t="s">
        <v>185</v>
      </c>
      <c r="H82" s="9"/>
      <c r="I82" s="29"/>
      <c r="J82" s="29"/>
      <c r="K82" s="29"/>
      <c r="L82" s="30">
        <f t="shared" si="5"/>
        <v>0</v>
      </c>
      <c r="N82" s="29"/>
      <c r="O82" s="29"/>
      <c r="P82" s="29"/>
      <c r="Q82" s="30">
        <f t="shared" si="6"/>
        <v>0</v>
      </c>
      <c r="S82" s="29"/>
      <c r="T82" s="29"/>
      <c r="U82" s="29"/>
      <c r="V82" s="30">
        <f t="shared" si="4"/>
        <v>0</v>
      </c>
      <c r="X82" s="29"/>
      <c r="Y82" s="29"/>
      <c r="Z82" s="29"/>
      <c r="AA82" s="30">
        <f t="shared" si="7"/>
        <v>0</v>
      </c>
      <c r="AC82" s="49">
        <v>0.2</v>
      </c>
    </row>
    <row r="83" spans="1:29" ht="15" thickBot="1">
      <c r="A83" s="27" t="s">
        <v>49</v>
      </c>
      <c r="B83" s="26" t="s">
        <v>121</v>
      </c>
      <c r="C83" s="27" t="s">
        <v>301</v>
      </c>
      <c r="D83" s="27" t="s">
        <v>302</v>
      </c>
      <c r="E83" s="27" t="s">
        <v>164</v>
      </c>
      <c r="F83" s="27">
        <v>630</v>
      </c>
      <c r="G83" s="27" t="s">
        <v>188</v>
      </c>
      <c r="H83" s="9"/>
      <c r="I83" s="29"/>
      <c r="J83" s="29"/>
      <c r="K83" s="29"/>
      <c r="L83" s="30">
        <f t="shared" si="5"/>
        <v>0</v>
      </c>
      <c r="N83" s="29"/>
      <c r="O83" s="29"/>
      <c r="P83" s="29"/>
      <c r="Q83" s="30">
        <f t="shared" si="6"/>
        <v>0</v>
      </c>
      <c r="S83" s="29"/>
      <c r="T83" s="29"/>
      <c r="U83" s="29"/>
      <c r="V83" s="30">
        <f t="shared" si="4"/>
        <v>0</v>
      </c>
      <c r="X83" s="29"/>
      <c r="Y83" s="29"/>
      <c r="Z83" s="29"/>
      <c r="AA83" s="30">
        <f t="shared" si="7"/>
        <v>0</v>
      </c>
      <c r="AC83" s="49">
        <v>0.2</v>
      </c>
    </row>
    <row r="84" spans="1:29" ht="29.4" thickBot="1">
      <c r="A84" s="27" t="s">
        <v>50</v>
      </c>
      <c r="B84" s="26" t="s">
        <v>122</v>
      </c>
      <c r="C84" s="27" t="s">
        <v>303</v>
      </c>
      <c r="D84" s="27" t="s">
        <v>304</v>
      </c>
      <c r="E84" s="27" t="s">
        <v>165</v>
      </c>
      <c r="F84" s="27">
        <v>630</v>
      </c>
      <c r="G84" s="27" t="s">
        <v>188</v>
      </c>
      <c r="H84" s="9"/>
      <c r="I84" s="29"/>
      <c r="J84" s="29"/>
      <c r="K84" s="29"/>
      <c r="L84" s="30">
        <f t="shared" si="5"/>
        <v>0</v>
      </c>
      <c r="N84" s="29"/>
      <c r="O84" s="29"/>
      <c r="P84" s="29"/>
      <c r="Q84" s="30">
        <f t="shared" si="6"/>
        <v>0</v>
      </c>
      <c r="S84" s="29"/>
      <c r="T84" s="29"/>
      <c r="U84" s="29"/>
      <c r="V84" s="30">
        <f t="shared" si="4"/>
        <v>0</v>
      </c>
      <c r="X84" s="29"/>
      <c r="Y84" s="29"/>
      <c r="Z84" s="29"/>
      <c r="AA84" s="30">
        <f t="shared" si="7"/>
        <v>0</v>
      </c>
      <c r="AC84" s="49">
        <v>0.2</v>
      </c>
    </row>
    <row r="85" spans="1:29" ht="29.4" thickBot="1">
      <c r="A85" s="27" t="s">
        <v>50</v>
      </c>
      <c r="B85" s="26" t="s">
        <v>123</v>
      </c>
      <c r="C85" s="27" t="s">
        <v>305</v>
      </c>
      <c r="D85" s="27" t="s">
        <v>306</v>
      </c>
      <c r="E85" s="27" t="s">
        <v>154</v>
      </c>
      <c r="F85" s="27">
        <v>630</v>
      </c>
      <c r="G85" s="27" t="s">
        <v>188</v>
      </c>
      <c r="H85" s="9"/>
      <c r="I85" s="29"/>
      <c r="J85" s="29"/>
      <c r="K85" s="29"/>
      <c r="L85" s="30">
        <f t="shared" si="5"/>
        <v>0</v>
      </c>
      <c r="N85" s="29"/>
      <c r="O85" s="29"/>
      <c r="P85" s="29"/>
      <c r="Q85" s="30">
        <f t="shared" si="6"/>
        <v>0</v>
      </c>
      <c r="S85" s="29"/>
      <c r="T85" s="29"/>
      <c r="U85" s="29"/>
      <c r="V85" s="30">
        <f t="shared" si="4"/>
        <v>0</v>
      </c>
      <c r="X85" s="29"/>
      <c r="Y85" s="29"/>
      <c r="Z85" s="29"/>
      <c r="AA85" s="30">
        <f t="shared" si="7"/>
        <v>0</v>
      </c>
      <c r="AC85" s="49">
        <v>0.2</v>
      </c>
    </row>
    <row r="86" spans="1:29" ht="29.4" thickBot="1">
      <c r="A86" s="27" t="s">
        <v>50</v>
      </c>
      <c r="B86" s="26" t="s">
        <v>124</v>
      </c>
      <c r="C86" s="27" t="s">
        <v>305</v>
      </c>
      <c r="D86" s="27" t="s">
        <v>306</v>
      </c>
      <c r="E86" s="27" t="s">
        <v>154</v>
      </c>
      <c r="F86" s="33">
        <v>1000</v>
      </c>
      <c r="G86" s="27" t="s">
        <v>174</v>
      </c>
      <c r="H86" s="9"/>
      <c r="I86" s="29"/>
      <c r="J86" s="29"/>
      <c r="K86" s="29"/>
      <c r="L86" s="30">
        <f t="shared" si="5"/>
        <v>0</v>
      </c>
      <c r="N86" s="29"/>
      <c r="O86" s="29"/>
      <c r="P86" s="29"/>
      <c r="Q86" s="30">
        <f t="shared" si="6"/>
        <v>0</v>
      </c>
      <c r="S86" s="29"/>
      <c r="T86" s="29"/>
      <c r="U86" s="29"/>
      <c r="V86" s="30">
        <f t="shared" si="4"/>
        <v>0</v>
      </c>
      <c r="X86" s="29"/>
      <c r="Y86" s="29"/>
      <c r="Z86" s="29"/>
      <c r="AA86" s="30">
        <f t="shared" si="7"/>
        <v>0</v>
      </c>
      <c r="AC86" s="49">
        <v>0.2</v>
      </c>
    </row>
    <row r="87" spans="1:29" ht="29.4" thickBot="1">
      <c r="A87" s="27" t="s">
        <v>50</v>
      </c>
      <c r="B87" s="26" t="s">
        <v>125</v>
      </c>
      <c r="C87" s="27" t="s">
        <v>305</v>
      </c>
      <c r="D87" s="27" t="s">
        <v>306</v>
      </c>
      <c r="E87" s="27" t="s">
        <v>154</v>
      </c>
      <c r="F87" s="27">
        <v>800</v>
      </c>
      <c r="G87" s="27" t="s">
        <v>188</v>
      </c>
      <c r="H87" s="9"/>
      <c r="I87" s="29"/>
      <c r="J87" s="29"/>
      <c r="K87" s="29"/>
      <c r="L87" s="30">
        <f t="shared" si="5"/>
        <v>0</v>
      </c>
      <c r="N87" s="29"/>
      <c r="O87" s="29"/>
      <c r="P87" s="29"/>
      <c r="Q87" s="30">
        <f t="shared" si="6"/>
        <v>0</v>
      </c>
      <c r="S87" s="29"/>
      <c r="T87" s="29"/>
      <c r="U87" s="29"/>
      <c r="V87" s="30">
        <f t="shared" si="4"/>
        <v>0</v>
      </c>
      <c r="X87" s="29"/>
      <c r="Y87" s="29"/>
      <c r="Z87" s="29"/>
      <c r="AA87" s="30">
        <f t="shared" si="7"/>
        <v>0</v>
      </c>
      <c r="AC87" s="49">
        <v>0.2</v>
      </c>
    </row>
    <row r="88" spans="1:29" ht="29.4" thickBot="1">
      <c r="A88" s="27" t="s">
        <v>50</v>
      </c>
      <c r="B88" s="26" t="s">
        <v>126</v>
      </c>
      <c r="C88" s="27" t="s">
        <v>305</v>
      </c>
      <c r="D88" s="27" t="s">
        <v>306</v>
      </c>
      <c r="E88" s="27" t="s">
        <v>154</v>
      </c>
      <c r="F88" s="27">
        <v>630</v>
      </c>
      <c r="G88" s="27" t="s">
        <v>172</v>
      </c>
      <c r="H88" s="9"/>
      <c r="I88" s="29"/>
      <c r="J88" s="29"/>
      <c r="K88" s="29"/>
      <c r="L88" s="30">
        <f t="shared" si="5"/>
        <v>0</v>
      </c>
      <c r="N88" s="29"/>
      <c r="O88" s="29"/>
      <c r="P88" s="29"/>
      <c r="Q88" s="30">
        <f t="shared" si="6"/>
        <v>0</v>
      </c>
      <c r="S88" s="29"/>
      <c r="T88" s="29"/>
      <c r="U88" s="29"/>
      <c r="V88" s="30">
        <f t="shared" si="4"/>
        <v>0</v>
      </c>
      <c r="X88" s="29"/>
      <c r="Y88" s="29"/>
      <c r="Z88" s="29"/>
      <c r="AA88" s="30">
        <f t="shared" si="7"/>
        <v>0</v>
      </c>
      <c r="AC88" s="49">
        <v>0.2</v>
      </c>
    </row>
    <row r="89" spans="1:29" ht="29.4" thickBot="1">
      <c r="A89" s="27" t="s">
        <v>50</v>
      </c>
      <c r="B89" s="26" t="s">
        <v>127</v>
      </c>
      <c r="C89" s="27" t="s">
        <v>305</v>
      </c>
      <c r="D89" s="27" t="s">
        <v>306</v>
      </c>
      <c r="E89" s="27" t="s">
        <v>154</v>
      </c>
      <c r="F89" s="27">
        <v>630</v>
      </c>
      <c r="G89" s="27" t="s">
        <v>189</v>
      </c>
      <c r="H89" s="9"/>
      <c r="I89" s="29"/>
      <c r="J89" s="29"/>
      <c r="K89" s="29"/>
      <c r="L89" s="30">
        <f t="shared" si="5"/>
        <v>0</v>
      </c>
      <c r="N89" s="29"/>
      <c r="O89" s="29"/>
      <c r="P89" s="29"/>
      <c r="Q89" s="30">
        <f t="shared" si="6"/>
        <v>0</v>
      </c>
      <c r="S89" s="29"/>
      <c r="T89" s="29"/>
      <c r="U89" s="29"/>
      <c r="V89" s="30">
        <f>SUM(S89:U89)</f>
        <v>0</v>
      </c>
      <c r="X89" s="29"/>
      <c r="Y89" s="29"/>
      <c r="Z89" s="29"/>
      <c r="AA89" s="30">
        <f t="shared" si="7"/>
        <v>0</v>
      </c>
      <c r="AC89" s="49">
        <v>0.2</v>
      </c>
    </row>
    <row r="90" spans="1:29" ht="29.4" thickBot="1">
      <c r="A90" s="27" t="s">
        <v>50</v>
      </c>
      <c r="B90" s="26" t="s">
        <v>128</v>
      </c>
      <c r="C90" s="27" t="s">
        <v>305</v>
      </c>
      <c r="D90" s="27" t="s">
        <v>306</v>
      </c>
      <c r="E90" s="27" t="s">
        <v>154</v>
      </c>
      <c r="F90" s="33">
        <v>1000</v>
      </c>
      <c r="G90" s="27" t="s">
        <v>188</v>
      </c>
      <c r="H90" s="9"/>
      <c r="I90" s="29"/>
      <c r="J90" s="29"/>
      <c r="K90" s="29"/>
      <c r="L90" s="30">
        <f t="shared" si="5"/>
        <v>0</v>
      </c>
      <c r="N90" s="29"/>
      <c r="O90" s="29"/>
      <c r="P90" s="29"/>
      <c r="Q90" s="30">
        <f t="shared" si="6"/>
        <v>0</v>
      </c>
      <c r="S90" s="29"/>
      <c r="T90" s="29"/>
      <c r="U90" s="29"/>
      <c r="V90" s="30">
        <f t="shared" ref="V90:V95" si="8">SUM(S90:U90)</f>
        <v>0</v>
      </c>
      <c r="X90" s="29"/>
      <c r="Y90" s="29"/>
      <c r="Z90" s="29"/>
      <c r="AA90" s="30">
        <f t="shared" si="7"/>
        <v>0</v>
      </c>
      <c r="AC90" s="49">
        <v>0.2</v>
      </c>
    </row>
    <row r="91" spans="1:29" ht="45.75" customHeight="1" thickBot="1">
      <c r="A91" s="27" t="s">
        <v>50</v>
      </c>
      <c r="B91" s="26" t="s">
        <v>129</v>
      </c>
      <c r="C91" s="27" t="s">
        <v>305</v>
      </c>
      <c r="D91" s="27" t="s">
        <v>306</v>
      </c>
      <c r="E91" s="27" t="s">
        <v>166</v>
      </c>
      <c r="F91" s="27">
        <v>400</v>
      </c>
      <c r="G91" s="27" t="s">
        <v>175</v>
      </c>
      <c r="H91" s="9"/>
      <c r="I91" s="29"/>
      <c r="J91" s="29"/>
      <c r="K91" s="29"/>
      <c r="L91" s="30">
        <f t="shared" si="5"/>
        <v>0</v>
      </c>
      <c r="N91" s="29"/>
      <c r="O91" s="29"/>
      <c r="P91" s="29"/>
      <c r="Q91" s="30">
        <f t="shared" si="6"/>
        <v>0</v>
      </c>
      <c r="S91" s="29"/>
      <c r="T91" s="29"/>
      <c r="U91" s="29"/>
      <c r="V91" s="30">
        <f t="shared" si="8"/>
        <v>0</v>
      </c>
      <c r="X91" s="29"/>
      <c r="Y91" s="29"/>
      <c r="Z91" s="29"/>
      <c r="AA91" s="30">
        <f t="shared" si="7"/>
        <v>0</v>
      </c>
      <c r="AC91" s="49">
        <v>0.2</v>
      </c>
    </row>
    <row r="92" spans="1:29" ht="30.75" customHeight="1" thickBot="1">
      <c r="A92" s="27" t="s">
        <v>50</v>
      </c>
      <c r="B92" s="26" t="s">
        <v>130</v>
      </c>
      <c r="C92" s="27" t="s">
        <v>305</v>
      </c>
      <c r="D92" s="27" t="s">
        <v>306</v>
      </c>
      <c r="E92" s="27" t="s">
        <v>166</v>
      </c>
      <c r="F92" s="27">
        <v>400</v>
      </c>
      <c r="G92" s="27" t="s">
        <v>166</v>
      </c>
      <c r="H92" s="9"/>
      <c r="I92" s="29"/>
      <c r="J92" s="29"/>
      <c r="K92" s="29"/>
      <c r="L92" s="30">
        <f t="shared" si="5"/>
        <v>0</v>
      </c>
      <c r="N92" s="29"/>
      <c r="O92" s="29"/>
      <c r="P92" s="29"/>
      <c r="Q92" s="30">
        <f t="shared" si="6"/>
        <v>0</v>
      </c>
      <c r="S92" s="29"/>
      <c r="T92" s="29"/>
      <c r="U92" s="29"/>
      <c r="V92" s="30">
        <f t="shared" si="8"/>
        <v>0</v>
      </c>
      <c r="X92" s="29"/>
      <c r="Y92" s="29"/>
      <c r="Z92" s="29"/>
      <c r="AA92" s="30">
        <f t="shared" si="7"/>
        <v>0</v>
      </c>
      <c r="AC92" s="48">
        <v>5.5E-2</v>
      </c>
    </row>
    <row r="93" spans="1:29" ht="30.75" customHeight="1" thickBot="1">
      <c r="A93" s="27" t="s">
        <v>50</v>
      </c>
      <c r="B93" s="26" t="s">
        <v>216</v>
      </c>
      <c r="C93" s="27" t="s">
        <v>305</v>
      </c>
      <c r="D93" s="27" t="s">
        <v>306</v>
      </c>
      <c r="E93" s="27" t="s">
        <v>166</v>
      </c>
      <c r="F93" s="27">
        <v>630</v>
      </c>
      <c r="G93" s="27">
        <v>3</v>
      </c>
      <c r="H93" s="9"/>
      <c r="I93" s="29"/>
      <c r="J93" s="29"/>
      <c r="K93" s="29"/>
      <c r="L93" s="30"/>
      <c r="N93" s="29"/>
      <c r="O93" s="29"/>
      <c r="P93" s="29"/>
      <c r="Q93" s="30"/>
      <c r="S93" s="29"/>
      <c r="T93" s="29"/>
      <c r="U93" s="29"/>
      <c r="V93" s="30"/>
      <c r="X93" s="29"/>
      <c r="Y93" s="29"/>
      <c r="Z93" s="29"/>
      <c r="AA93" s="30"/>
      <c r="AC93" s="49">
        <v>0.2</v>
      </c>
    </row>
    <row r="94" spans="1:29" ht="30.75" customHeight="1" thickBot="1">
      <c r="A94" s="27" t="s">
        <v>51</v>
      </c>
      <c r="B94" s="26" t="s">
        <v>131</v>
      </c>
      <c r="C94" s="27" t="s">
        <v>307</v>
      </c>
      <c r="D94" s="27" t="s">
        <v>308</v>
      </c>
      <c r="E94" s="27" t="s">
        <v>166</v>
      </c>
      <c r="F94" s="27">
        <v>630</v>
      </c>
      <c r="G94" s="27" t="s">
        <v>166</v>
      </c>
      <c r="H94" s="9"/>
      <c r="I94" s="29"/>
      <c r="J94" s="29"/>
      <c r="K94" s="29"/>
      <c r="L94" s="30">
        <f t="shared" si="5"/>
        <v>0</v>
      </c>
      <c r="N94" s="29"/>
      <c r="O94" s="29"/>
      <c r="P94" s="29"/>
      <c r="Q94" s="30">
        <f t="shared" si="6"/>
        <v>0</v>
      </c>
      <c r="S94" s="29"/>
      <c r="T94" s="29"/>
      <c r="U94" s="29"/>
      <c r="V94" s="30">
        <f t="shared" si="8"/>
        <v>0</v>
      </c>
      <c r="X94" s="29"/>
      <c r="Y94" s="29"/>
      <c r="Z94" s="29"/>
      <c r="AA94" s="30">
        <f t="shared" si="7"/>
        <v>0</v>
      </c>
      <c r="AC94" s="49">
        <v>0.2</v>
      </c>
    </row>
    <row r="95" spans="1:29" ht="30.75" customHeight="1" thickBot="1">
      <c r="A95" s="27" t="s">
        <v>51</v>
      </c>
      <c r="B95" s="26" t="s">
        <v>206</v>
      </c>
      <c r="C95" s="27" t="s">
        <v>309</v>
      </c>
      <c r="D95" s="27" t="s">
        <v>310</v>
      </c>
      <c r="E95" s="27" t="s">
        <v>166</v>
      </c>
      <c r="F95" s="27">
        <v>630</v>
      </c>
      <c r="G95" s="27" t="s">
        <v>166</v>
      </c>
      <c r="H95" s="9"/>
      <c r="I95" s="29"/>
      <c r="J95" s="29"/>
      <c r="K95" s="29"/>
      <c r="L95" s="30">
        <f t="shared" si="5"/>
        <v>0</v>
      </c>
      <c r="N95" s="29"/>
      <c r="O95" s="29"/>
      <c r="P95" s="29"/>
      <c r="Q95" s="30">
        <f t="shared" si="6"/>
        <v>0</v>
      </c>
      <c r="S95" s="29"/>
      <c r="T95" s="29"/>
      <c r="U95" s="29"/>
      <c r="V95" s="30">
        <f t="shared" si="8"/>
        <v>0</v>
      </c>
      <c r="X95" s="29"/>
      <c r="Y95" s="29"/>
      <c r="Z95" s="29"/>
      <c r="AA95" s="30">
        <f t="shared" si="7"/>
        <v>0</v>
      </c>
      <c r="AC95" s="49">
        <v>0.2</v>
      </c>
    </row>
    <row r="96" spans="1:29" ht="7.5" customHeight="1">
      <c r="A96" s="4"/>
      <c r="B96" s="4"/>
      <c r="C96" s="13"/>
      <c r="D96" s="4"/>
      <c r="E96" s="4"/>
      <c r="F96" s="4"/>
      <c r="G96" s="4"/>
      <c r="H96" s="4"/>
      <c r="I96" s="52"/>
      <c r="J96" s="52"/>
      <c r="K96" s="52"/>
      <c r="L96" s="52"/>
    </row>
    <row r="97" spans="1:12" ht="18">
      <c r="A97" s="39" t="s">
        <v>207</v>
      </c>
      <c r="B97" s="4"/>
      <c r="C97" s="13"/>
      <c r="D97" s="4"/>
      <c r="E97" s="4"/>
      <c r="F97" s="4"/>
      <c r="G97" s="4"/>
      <c r="H97" s="4"/>
      <c r="I97" s="52"/>
      <c r="J97" s="52"/>
      <c r="K97" s="52"/>
      <c r="L97" s="52"/>
    </row>
    <row r="98" spans="1:12" ht="18">
      <c r="A98" s="38" t="s">
        <v>190</v>
      </c>
      <c r="B98" s="4"/>
      <c r="C98" s="13"/>
      <c r="D98" s="4"/>
      <c r="E98" s="4"/>
      <c r="F98" s="4"/>
      <c r="G98" s="4"/>
      <c r="H98" s="4"/>
      <c r="I98" s="52"/>
      <c r="J98" s="52"/>
      <c r="K98" s="52"/>
      <c r="L98" s="52"/>
    </row>
    <row r="99" spans="1:12" ht="18">
      <c r="A99" s="38" t="s">
        <v>191</v>
      </c>
      <c r="B99" s="4"/>
      <c r="C99" s="13"/>
      <c r="D99" s="4"/>
      <c r="E99" s="4"/>
      <c r="F99" s="4"/>
      <c r="G99" s="4"/>
      <c r="H99" s="4"/>
      <c r="I99" s="52"/>
      <c r="J99" s="52"/>
      <c r="K99" s="52"/>
      <c r="L99" s="52"/>
    </row>
    <row r="100" spans="1:12" ht="18">
      <c r="A100" s="38" t="s">
        <v>193</v>
      </c>
      <c r="B100" s="4"/>
      <c r="C100" s="13"/>
      <c r="D100" s="4"/>
      <c r="E100" s="4"/>
      <c r="F100" s="4"/>
      <c r="G100" s="4"/>
      <c r="H100" s="4"/>
      <c r="I100" s="52"/>
      <c r="J100" s="52"/>
      <c r="K100" s="52"/>
      <c r="L100" s="52"/>
    </row>
    <row r="101" spans="1:12" ht="18">
      <c r="A101" s="38" t="s">
        <v>194</v>
      </c>
      <c r="B101" s="4"/>
      <c r="C101" s="13"/>
      <c r="D101" s="4"/>
      <c r="E101" s="4"/>
      <c r="F101" s="4"/>
      <c r="H101" s="4"/>
      <c r="I101" s="52"/>
      <c r="J101" s="52"/>
      <c r="K101" s="52"/>
      <c r="L101" s="52"/>
    </row>
    <row r="102" spans="1:12" ht="18">
      <c r="A102" s="38" t="s">
        <v>208</v>
      </c>
      <c r="B102" s="4"/>
      <c r="C102" s="13"/>
      <c r="D102" s="4"/>
      <c r="E102" s="4"/>
      <c r="F102" s="4"/>
      <c r="G102" s="4"/>
      <c r="H102" s="4"/>
      <c r="I102" s="52"/>
      <c r="J102" s="52"/>
      <c r="K102" s="52"/>
      <c r="L102" s="52"/>
    </row>
    <row r="103" spans="1:12" ht="18">
      <c r="A103" s="38" t="s">
        <v>196</v>
      </c>
      <c r="B103" s="4"/>
      <c r="C103" s="13"/>
      <c r="D103" s="4"/>
      <c r="E103" s="4"/>
      <c r="F103" s="4"/>
      <c r="G103" s="4"/>
      <c r="H103" s="4"/>
      <c r="I103" s="52"/>
      <c r="J103" s="52"/>
      <c r="K103" s="52"/>
      <c r="L103" s="52"/>
    </row>
    <row r="104" spans="1:12" ht="18">
      <c r="A104" s="38" t="s">
        <v>197</v>
      </c>
      <c r="B104" s="4"/>
      <c r="C104" s="13"/>
      <c r="D104" s="4"/>
      <c r="E104" s="4"/>
      <c r="F104" s="4"/>
      <c r="G104" s="4"/>
      <c r="H104" s="4"/>
      <c r="I104" s="52"/>
      <c r="J104" s="52"/>
      <c r="K104" s="52"/>
      <c r="L104" s="52"/>
    </row>
    <row r="105" spans="1:12" ht="18">
      <c r="A105" s="38" t="s">
        <v>204</v>
      </c>
      <c r="B105" s="4"/>
      <c r="C105" s="13"/>
      <c r="D105" s="4"/>
      <c r="E105" s="4"/>
      <c r="F105" s="4"/>
      <c r="G105" s="4"/>
      <c r="H105" s="4"/>
      <c r="I105" s="52"/>
      <c r="J105" s="52"/>
      <c r="K105" s="52"/>
      <c r="L105" s="52"/>
    </row>
    <row r="106" spans="1:12" ht="18">
      <c r="A106" s="38" t="s">
        <v>205</v>
      </c>
      <c r="B106" s="4"/>
      <c r="C106" s="13"/>
      <c r="D106" s="4"/>
      <c r="E106" s="4"/>
      <c r="F106" s="4"/>
      <c r="G106" s="4"/>
      <c r="H106" s="4"/>
      <c r="I106" s="52"/>
      <c r="J106" s="52"/>
      <c r="K106" s="52"/>
      <c r="L106" s="52"/>
    </row>
    <row r="107" spans="1:12" ht="18">
      <c r="A107" s="38" t="s">
        <v>209</v>
      </c>
      <c r="B107" s="4"/>
      <c r="C107" s="13"/>
      <c r="D107" s="4"/>
      <c r="E107" s="4"/>
      <c r="F107" s="4"/>
      <c r="G107" s="4"/>
      <c r="H107" s="4"/>
      <c r="I107" s="52"/>
      <c r="J107" s="52"/>
      <c r="K107" s="52"/>
      <c r="L107" s="52"/>
    </row>
    <row r="108" spans="1:12" ht="18">
      <c r="A108" s="21"/>
      <c r="B108" s="21"/>
      <c r="C108" s="13"/>
      <c r="D108" s="4"/>
      <c r="E108" s="4"/>
      <c r="F108" s="4"/>
      <c r="G108" s="4"/>
      <c r="H108" s="4"/>
      <c r="I108" s="52"/>
      <c r="J108" s="52"/>
      <c r="K108" s="52"/>
      <c r="L108" s="52"/>
    </row>
    <row r="109" spans="1:12" ht="14.4">
      <c r="A109" s="19" t="s">
        <v>0</v>
      </c>
      <c r="B109" s="19"/>
      <c r="C109" s="8"/>
      <c r="D109" s="8"/>
      <c r="E109" s="8"/>
      <c r="F109" s="8"/>
      <c r="G109" s="8"/>
      <c r="H109" s="8"/>
      <c r="I109" s="15"/>
      <c r="J109" s="8"/>
      <c r="K109" s="5"/>
      <c r="L109" s="15"/>
    </row>
    <row r="110" spans="1:12" ht="14.4">
      <c r="A110" s="6"/>
      <c r="B110" s="6"/>
      <c r="C110" s="7"/>
      <c r="D110" s="7"/>
      <c r="E110" s="7"/>
      <c r="F110" s="7"/>
      <c r="G110" s="7"/>
      <c r="H110" s="7"/>
      <c r="I110" s="16"/>
      <c r="J110" s="7"/>
      <c r="L110" s="16"/>
    </row>
    <row r="111" spans="1:12" ht="14.4">
      <c r="A111" s="19" t="s">
        <v>1</v>
      </c>
      <c r="B111" s="19"/>
      <c r="C111" s="8"/>
      <c r="D111" s="8"/>
      <c r="E111" s="8"/>
      <c r="F111" s="8"/>
      <c r="G111" s="8"/>
      <c r="H111" s="8"/>
      <c r="I111" s="15"/>
      <c r="J111" s="8"/>
      <c r="K111" s="5"/>
      <c r="L111" s="15"/>
    </row>
    <row r="112" spans="1:12" ht="14.4">
      <c r="A112" s="6"/>
      <c r="B112" s="6"/>
      <c r="C112" s="7"/>
      <c r="D112" s="7"/>
      <c r="E112" s="7"/>
      <c r="F112" s="7"/>
      <c r="G112" s="7"/>
      <c r="H112" s="7"/>
      <c r="I112" s="16"/>
      <c r="J112" s="7"/>
      <c r="L112" s="16"/>
    </row>
    <row r="113" spans="1:21" ht="14.4">
      <c r="A113" s="19" t="s">
        <v>2</v>
      </c>
      <c r="B113" s="19"/>
      <c r="C113" s="8"/>
      <c r="D113" s="8"/>
      <c r="E113" s="8"/>
      <c r="F113" s="8"/>
      <c r="G113" s="8"/>
      <c r="H113" s="8"/>
      <c r="I113" s="15"/>
      <c r="J113" s="8"/>
      <c r="K113" s="5"/>
      <c r="L113" s="15"/>
    </row>
    <row r="118" spans="1:21" s="7" customFormat="1" ht="14.4"/>
    <row r="119" spans="1:21" s="7" customFormat="1" ht="14.4">
      <c r="A119" s="64" t="s">
        <v>3</v>
      </c>
      <c r="B119" s="64"/>
      <c r="C119" s="64"/>
      <c r="D119" s="64"/>
      <c r="E119" s="64"/>
      <c r="F119" s="64"/>
      <c r="G119" s="64"/>
      <c r="H119" s="64"/>
      <c r="I119" s="64"/>
      <c r="J119" s="64"/>
      <c r="K119" s="64"/>
      <c r="L119" s="64"/>
      <c r="M119" s="64"/>
      <c r="N119" s="64"/>
      <c r="O119" s="64"/>
      <c r="P119" s="64"/>
      <c r="Q119" s="64"/>
      <c r="R119" s="64"/>
      <c r="S119" s="64"/>
      <c r="T119" s="64"/>
      <c r="U119" s="64"/>
    </row>
    <row r="120" spans="1:21" s="7" customFormat="1" ht="14.4">
      <c r="A120" s="89" t="s">
        <v>22</v>
      </c>
      <c r="B120" s="89"/>
      <c r="C120" s="89"/>
      <c r="D120" s="89"/>
      <c r="E120" s="89"/>
      <c r="F120" s="89"/>
      <c r="G120" s="89"/>
      <c r="H120" s="89"/>
      <c r="I120" s="89"/>
      <c r="J120" s="89"/>
      <c r="K120" s="89"/>
      <c r="L120" s="89"/>
      <c r="M120" s="89"/>
      <c r="N120" s="89"/>
      <c r="O120" s="89"/>
      <c r="P120" s="89"/>
      <c r="Q120" s="89"/>
      <c r="R120" s="89"/>
      <c r="S120" s="89"/>
      <c r="T120" s="89"/>
      <c r="U120" s="89"/>
    </row>
    <row r="121" spans="1:21" s="7" customFormat="1" ht="14.4">
      <c r="A121" s="61" t="s">
        <v>5</v>
      </c>
      <c r="B121" s="61"/>
      <c r="C121" s="61"/>
      <c r="D121" s="61"/>
      <c r="E121" s="61"/>
      <c r="F121" s="61"/>
      <c r="G121" s="61"/>
      <c r="H121" s="61"/>
      <c r="I121" s="61"/>
      <c r="J121" s="61"/>
      <c r="K121" s="61"/>
      <c r="L121" s="61"/>
      <c r="M121" s="61"/>
      <c r="N121" s="61"/>
      <c r="O121" s="61"/>
      <c r="P121" s="61"/>
      <c r="Q121" s="61"/>
      <c r="R121" s="61"/>
      <c r="S121" s="61"/>
      <c r="T121" s="61"/>
      <c r="U121" s="61"/>
    </row>
    <row r="122" spans="1:21" s="7" customFormat="1" ht="14.4"/>
    <row r="123" spans="1:21" s="7" customFormat="1" ht="14.4"/>
    <row r="124" spans="1:21" s="7" customFormat="1" ht="14.4"/>
  </sheetData>
  <mergeCells count="11">
    <mergeCell ref="A119:U119"/>
    <mergeCell ref="A120:U120"/>
    <mergeCell ref="A121:U121"/>
    <mergeCell ref="X8:AA8"/>
    <mergeCell ref="A4:L4"/>
    <mergeCell ref="E2:L2"/>
    <mergeCell ref="A11:G11"/>
    <mergeCell ref="I8:L8"/>
    <mergeCell ref="I6:K6"/>
    <mergeCell ref="N8:Q8"/>
    <mergeCell ref="S8:V8"/>
  </mergeCells>
  <phoneticPr fontId="20" type="noConversion"/>
  <printOptions horizontalCentered="1" verticalCentered="1"/>
  <pageMargins left="0.31496062992125984" right="0.31496062992125984" top="0.15748031496062992" bottom="0.15748031496062992" header="0.31496062992125984" footer="0.31496062992125984"/>
  <pageSetup paperSize="8" scale="5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4CBB3-AEA9-45A6-BA7E-220094197211}">
  <dimension ref="A2:U33"/>
  <sheetViews>
    <sheetView topLeftCell="A16" zoomScaleNormal="100" workbookViewId="0">
      <selection activeCell="A27" sqref="A27:XFD33"/>
    </sheetView>
  </sheetViews>
  <sheetFormatPr baseColWidth="10" defaultColWidth="11.3984375" defaultRowHeight="14.4"/>
  <cols>
    <col min="1" max="2" width="11.3984375" style="7"/>
    <col min="3" max="3" width="13" style="7" customWidth="1"/>
    <col min="4" max="19" width="11.3984375" style="7"/>
    <col min="20" max="20" width="2.296875" style="7" customWidth="1"/>
    <col min="21" max="21" width="23.09765625" style="7" customWidth="1"/>
    <col min="22" max="16384" width="11.3984375" style="7"/>
  </cols>
  <sheetData>
    <row r="2" spans="1:21" ht="39.75" customHeight="1">
      <c r="D2" s="88" t="s">
        <v>11</v>
      </c>
      <c r="E2" s="88"/>
      <c r="F2" s="88"/>
      <c r="G2" s="88"/>
      <c r="H2" s="88"/>
      <c r="I2" s="88"/>
      <c r="J2" s="88"/>
      <c r="K2" s="88"/>
      <c r="L2" s="88"/>
      <c r="M2" s="88"/>
      <c r="N2" s="88"/>
      <c r="O2" s="88"/>
      <c r="P2" s="88"/>
      <c r="Q2" s="88"/>
      <c r="R2" s="88"/>
      <c r="S2" s="88"/>
      <c r="T2" s="88"/>
      <c r="U2" s="88"/>
    </row>
    <row r="3" spans="1:21" ht="16.5" customHeight="1" thickBot="1">
      <c r="A3" s="9"/>
      <c r="B3" s="9"/>
      <c r="C3" s="9"/>
      <c r="D3" s="9"/>
      <c r="E3" s="9"/>
      <c r="F3" s="9"/>
      <c r="G3" s="9"/>
      <c r="H3" s="9"/>
      <c r="I3" s="9"/>
      <c r="J3" s="9"/>
      <c r="K3" s="9"/>
      <c r="L3" s="9"/>
      <c r="M3" s="9"/>
      <c r="N3" s="9"/>
      <c r="O3" s="9"/>
      <c r="P3" s="9"/>
      <c r="Q3" s="9"/>
      <c r="R3" s="9"/>
      <c r="S3" s="9"/>
    </row>
    <row r="4" spans="1:21" ht="67.5" customHeight="1" thickBot="1">
      <c r="A4" s="92"/>
      <c r="B4" s="92"/>
      <c r="C4" s="92"/>
      <c r="D4" s="91" t="s">
        <v>12</v>
      </c>
      <c r="E4" s="91"/>
      <c r="F4" s="91" t="s">
        <v>13</v>
      </c>
      <c r="G4" s="91"/>
      <c r="H4" s="91" t="s">
        <v>14</v>
      </c>
      <c r="I4" s="91"/>
      <c r="J4" s="91" t="s">
        <v>15</v>
      </c>
      <c r="K4" s="91"/>
      <c r="L4" s="91" t="s">
        <v>16</v>
      </c>
      <c r="M4" s="91"/>
      <c r="N4" s="91" t="s">
        <v>17</v>
      </c>
      <c r="O4" s="91"/>
      <c r="P4" s="91" t="s">
        <v>18</v>
      </c>
      <c r="Q4" s="91"/>
      <c r="R4" s="91" t="s">
        <v>19</v>
      </c>
      <c r="S4" s="91"/>
      <c r="U4" s="20" t="s">
        <v>20</v>
      </c>
    </row>
    <row r="5" spans="1:21" ht="84.9" customHeight="1" thickBot="1">
      <c r="A5" s="94" t="s">
        <v>319</v>
      </c>
      <c r="B5" s="94"/>
      <c r="C5" s="94"/>
      <c r="D5" s="87"/>
      <c r="E5" s="87"/>
      <c r="F5" s="87"/>
      <c r="G5" s="87"/>
      <c r="H5" s="87"/>
      <c r="I5" s="87"/>
      <c r="J5" s="87"/>
      <c r="K5" s="87"/>
      <c r="L5" s="87"/>
      <c r="M5" s="87"/>
      <c r="N5" s="87"/>
      <c r="O5" s="87"/>
      <c r="P5" s="87"/>
      <c r="Q5" s="87"/>
      <c r="R5" s="87"/>
      <c r="S5" s="87"/>
      <c r="U5" s="40">
        <f t="shared" ref="U5:U7" si="0">SUM(D5:S5)</f>
        <v>0</v>
      </c>
    </row>
    <row r="6" spans="1:21" ht="84.9" customHeight="1" thickBot="1">
      <c r="A6" s="94" t="s">
        <v>211</v>
      </c>
      <c r="B6" s="94"/>
      <c r="C6" s="94"/>
      <c r="D6" s="87"/>
      <c r="E6" s="87"/>
      <c r="F6" s="87"/>
      <c r="G6" s="87"/>
      <c r="H6" s="87"/>
      <c r="I6" s="87"/>
      <c r="J6" s="87"/>
      <c r="K6" s="87"/>
      <c r="L6" s="87"/>
      <c r="M6" s="87"/>
      <c r="N6" s="87"/>
      <c r="O6" s="87"/>
      <c r="P6" s="87"/>
      <c r="Q6" s="87"/>
      <c r="R6" s="87"/>
      <c r="S6" s="87"/>
      <c r="U6" s="40">
        <f t="shared" si="0"/>
        <v>0</v>
      </c>
    </row>
    <row r="7" spans="1:21" ht="84.9" customHeight="1" thickBot="1">
      <c r="A7" s="94" t="s">
        <v>212</v>
      </c>
      <c r="B7" s="94"/>
      <c r="C7" s="94"/>
      <c r="D7" s="87"/>
      <c r="E7" s="87"/>
      <c r="F7" s="87"/>
      <c r="G7" s="87"/>
      <c r="H7" s="87"/>
      <c r="I7" s="87"/>
      <c r="J7" s="87"/>
      <c r="K7" s="87"/>
      <c r="L7" s="87"/>
      <c r="M7" s="87"/>
      <c r="N7" s="87"/>
      <c r="O7" s="87"/>
      <c r="P7" s="87"/>
      <c r="Q7" s="87"/>
      <c r="R7" s="87"/>
      <c r="S7" s="87"/>
      <c r="U7" s="40">
        <f t="shared" si="0"/>
        <v>0</v>
      </c>
    </row>
    <row r="8" spans="1:21" ht="15" thickBot="1">
      <c r="A8" s="10"/>
      <c r="B8" s="11"/>
      <c r="C8" s="11"/>
      <c r="D8" s="11"/>
      <c r="E8" s="11"/>
      <c r="F8" s="11"/>
      <c r="G8" s="11"/>
      <c r="H8" s="11"/>
      <c r="I8" s="11"/>
      <c r="J8" s="11"/>
      <c r="K8" s="11"/>
      <c r="L8" s="11"/>
      <c r="M8" s="11"/>
      <c r="N8" s="11"/>
      <c r="O8" s="10"/>
      <c r="P8" s="11"/>
      <c r="Q8" s="11"/>
      <c r="R8" s="11"/>
      <c r="S8" s="11"/>
      <c r="U8" s="11"/>
    </row>
    <row r="9" spans="1:21" ht="50.1" customHeight="1" thickBot="1">
      <c r="A9" s="93" t="s">
        <v>21</v>
      </c>
      <c r="B9" s="93"/>
      <c r="C9" s="93"/>
      <c r="D9" s="90">
        <f>SUM(D5:E7)</f>
        <v>0</v>
      </c>
      <c r="E9" s="90"/>
      <c r="F9" s="90">
        <f>SUM(F5:G7)</f>
        <v>0</v>
      </c>
      <c r="G9" s="90"/>
      <c r="H9" s="90">
        <f>SUM(H5:I7)</f>
        <v>0</v>
      </c>
      <c r="I9" s="90"/>
      <c r="J9" s="90">
        <f>SUM(J5:K7)</f>
        <v>0</v>
      </c>
      <c r="K9" s="90"/>
      <c r="L9" s="90">
        <f>SUM(L5:M7)</f>
        <v>0</v>
      </c>
      <c r="M9" s="90"/>
      <c r="N9" s="90">
        <f>SUM(N5:O7)</f>
        <v>0</v>
      </c>
      <c r="O9" s="90"/>
      <c r="P9" s="90">
        <f>SUM(P5:Q7)</f>
        <v>0</v>
      </c>
      <c r="Q9" s="90"/>
      <c r="R9" s="90">
        <f>SUM(R5:S7)</f>
        <v>0</v>
      </c>
      <c r="S9" s="90"/>
      <c r="U9" s="41">
        <f>SUM(D9:S9)</f>
        <v>0</v>
      </c>
    </row>
    <row r="10" spans="1:21">
      <c r="A10" s="12"/>
      <c r="B10" s="12"/>
      <c r="C10" s="12"/>
      <c r="D10" s="13"/>
      <c r="E10" s="13"/>
      <c r="F10" s="13"/>
      <c r="G10" s="14"/>
      <c r="H10" s="13"/>
      <c r="I10" s="13"/>
      <c r="J10" s="13"/>
      <c r="K10" s="13"/>
      <c r="L10" s="13"/>
      <c r="M10" s="13"/>
      <c r="N10" s="13"/>
      <c r="O10" s="13"/>
      <c r="P10" s="13"/>
      <c r="Q10" s="13"/>
      <c r="R10" s="13"/>
      <c r="S10" s="13"/>
      <c r="U10" s="13"/>
    </row>
    <row r="11" spans="1:21" s="23" customFormat="1" ht="30" customHeight="1">
      <c r="A11" s="43" t="s">
        <v>27</v>
      </c>
      <c r="B11" s="22"/>
      <c r="C11" s="22"/>
      <c r="D11" s="22"/>
      <c r="E11" s="22"/>
      <c r="F11" s="28"/>
      <c r="H11" s="86"/>
      <c r="I11" s="86"/>
      <c r="J11" s="86"/>
    </row>
    <row r="12" spans="1:21" s="23" customFormat="1" ht="30" customHeight="1">
      <c r="A12" s="42"/>
      <c r="B12" s="42"/>
      <c r="C12" s="42"/>
      <c r="D12" s="42"/>
      <c r="E12" s="42"/>
      <c r="F12" s="42"/>
      <c r="H12" s="24"/>
      <c r="I12" s="24"/>
      <c r="J12" s="24"/>
    </row>
    <row r="13" spans="1:21">
      <c r="A13" s="19" t="s">
        <v>0</v>
      </c>
      <c r="B13" s="8"/>
      <c r="C13" s="8"/>
      <c r="D13" s="8"/>
      <c r="E13" s="8"/>
      <c r="F13" s="8"/>
      <c r="G13" s="15"/>
      <c r="H13" s="8"/>
    </row>
    <row r="14" spans="1:21">
      <c r="A14" s="6"/>
      <c r="G14" s="16"/>
    </row>
    <row r="15" spans="1:21">
      <c r="A15" s="19" t="s">
        <v>1</v>
      </c>
      <c r="B15" s="8"/>
      <c r="C15" s="8"/>
      <c r="D15" s="8"/>
      <c r="E15" s="8"/>
      <c r="F15" s="8"/>
      <c r="G15" s="15"/>
      <c r="H15" s="8"/>
    </row>
    <row r="16" spans="1:21">
      <c r="A16" s="6"/>
      <c r="G16" s="16"/>
    </row>
    <row r="17" spans="1:21">
      <c r="A17" s="19" t="s">
        <v>2</v>
      </c>
      <c r="B17" s="8"/>
      <c r="C17" s="8"/>
      <c r="D17" s="8"/>
      <c r="E17" s="8"/>
      <c r="F17" s="8"/>
      <c r="G17" s="15"/>
      <c r="H17" s="8"/>
    </row>
    <row r="18" spans="1:21">
      <c r="A18" s="6"/>
      <c r="E18" s="59"/>
      <c r="F18" s="59"/>
      <c r="G18" s="59"/>
      <c r="H18" s="59"/>
    </row>
    <row r="19" spans="1:21">
      <c r="A19" s="6"/>
      <c r="E19" s="59"/>
      <c r="F19" s="59"/>
      <c r="G19" s="59"/>
      <c r="H19" s="59"/>
    </row>
    <row r="20" spans="1:21">
      <c r="A20" s="6"/>
      <c r="E20" s="59"/>
      <c r="F20" s="59"/>
      <c r="G20" s="59"/>
      <c r="H20" s="59"/>
    </row>
    <row r="21" spans="1:21">
      <c r="A21" s="6"/>
      <c r="E21" s="59"/>
      <c r="F21" s="59"/>
      <c r="G21" s="59"/>
      <c r="H21" s="59"/>
    </row>
    <row r="28" spans="1:21">
      <c r="A28" s="64" t="s">
        <v>3</v>
      </c>
      <c r="B28" s="64"/>
      <c r="C28" s="64"/>
      <c r="D28" s="64"/>
      <c r="E28" s="64"/>
      <c r="F28" s="64"/>
      <c r="G28" s="64"/>
      <c r="H28" s="64"/>
      <c r="I28" s="64"/>
      <c r="J28" s="64"/>
      <c r="K28" s="64"/>
      <c r="L28" s="64"/>
      <c r="M28" s="64"/>
      <c r="N28" s="64"/>
      <c r="O28" s="64"/>
      <c r="P28" s="64"/>
      <c r="Q28" s="64"/>
      <c r="R28" s="64"/>
      <c r="S28" s="64"/>
      <c r="T28" s="64"/>
      <c r="U28" s="64"/>
    </row>
    <row r="29" spans="1:21">
      <c r="A29" s="89" t="s">
        <v>22</v>
      </c>
      <c r="B29" s="89"/>
      <c r="C29" s="89"/>
      <c r="D29" s="89"/>
      <c r="E29" s="89"/>
      <c r="F29" s="89"/>
      <c r="G29" s="89"/>
      <c r="H29" s="89"/>
      <c r="I29" s="89"/>
      <c r="J29" s="89"/>
      <c r="K29" s="89"/>
      <c r="L29" s="89"/>
      <c r="M29" s="89"/>
      <c r="N29" s="89"/>
      <c r="O29" s="89"/>
      <c r="P29" s="89"/>
      <c r="Q29" s="89"/>
      <c r="R29" s="89"/>
      <c r="S29" s="89"/>
      <c r="T29" s="89"/>
      <c r="U29" s="89"/>
    </row>
    <row r="30" spans="1:21">
      <c r="A30" s="61" t="s">
        <v>5</v>
      </c>
      <c r="B30" s="61"/>
      <c r="C30" s="61"/>
      <c r="D30" s="61"/>
      <c r="E30" s="61"/>
      <c r="F30" s="61"/>
      <c r="G30" s="61"/>
      <c r="H30" s="61"/>
      <c r="I30" s="61"/>
      <c r="J30" s="61"/>
      <c r="K30" s="61"/>
      <c r="L30" s="61"/>
      <c r="M30" s="61"/>
      <c r="N30" s="61"/>
      <c r="O30" s="61"/>
      <c r="P30" s="61"/>
      <c r="Q30" s="61"/>
      <c r="R30" s="61"/>
      <c r="S30" s="61"/>
      <c r="T30" s="61"/>
      <c r="U30" s="61"/>
    </row>
    <row r="33" s="7" customFormat="1"/>
  </sheetData>
  <mergeCells count="50">
    <mergeCell ref="F6:G6"/>
    <mergeCell ref="R5:S5"/>
    <mergeCell ref="H5:I5"/>
    <mergeCell ref="J5:K5"/>
    <mergeCell ref="A5:C5"/>
    <mergeCell ref="F5:G5"/>
    <mergeCell ref="D5:E5"/>
    <mergeCell ref="P4:Q4"/>
    <mergeCell ref="L4:M4"/>
    <mergeCell ref="A9:C9"/>
    <mergeCell ref="D9:E9"/>
    <mergeCell ref="F9:G9"/>
    <mergeCell ref="H9:I9"/>
    <mergeCell ref="A6:C6"/>
    <mergeCell ref="H6:I6"/>
    <mergeCell ref="A7:C7"/>
    <mergeCell ref="D7:E7"/>
    <mergeCell ref="F7:G7"/>
    <mergeCell ref="H7:I7"/>
    <mergeCell ref="P5:Q5"/>
    <mergeCell ref="L5:M5"/>
    <mergeCell ref="N5:O5"/>
    <mergeCell ref="D6:E6"/>
    <mergeCell ref="D2:U2"/>
    <mergeCell ref="A28:U28"/>
    <mergeCell ref="A29:U29"/>
    <mergeCell ref="A30:U30"/>
    <mergeCell ref="J9:K9"/>
    <mergeCell ref="L9:M9"/>
    <mergeCell ref="N9:O9"/>
    <mergeCell ref="P9:Q9"/>
    <mergeCell ref="R9:S9"/>
    <mergeCell ref="N4:O4"/>
    <mergeCell ref="R4:S4"/>
    <mergeCell ref="H4:I4"/>
    <mergeCell ref="J4:K4"/>
    <mergeCell ref="A4:C4"/>
    <mergeCell ref="F4:G4"/>
    <mergeCell ref="D4:E4"/>
    <mergeCell ref="R7:S7"/>
    <mergeCell ref="J6:K6"/>
    <mergeCell ref="L6:M6"/>
    <mergeCell ref="N6:O6"/>
    <mergeCell ref="P6:Q6"/>
    <mergeCell ref="R6:S6"/>
    <mergeCell ref="H11:J11"/>
    <mergeCell ref="J7:K7"/>
    <mergeCell ref="L7:M7"/>
    <mergeCell ref="N7:O7"/>
    <mergeCell ref="P7:Q7"/>
  </mergeCells>
  <pageMargins left="0.70866141732283472" right="0.70866141732283472" top="0.74803149606299213" bottom="0.74803149606299213" header="0.31496062992125984" footer="0.31496062992125984"/>
  <pageSetup paperSize="8" scale="7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Garde</vt:lpstr>
      <vt:lpstr>EPF</vt:lpstr>
      <vt:lpstr>DPGF Mtnce</vt:lpstr>
      <vt:lpstr>DPGF Trvx</vt:lpstr>
      <vt:lpstr>'DPGF Mtnce'!Zone_d_impression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Vanessa</dc:creator>
  <cp:keywords/>
  <dc:description/>
  <cp:lastModifiedBy>Christelle Renard</cp:lastModifiedBy>
  <cp:revision/>
  <cp:lastPrinted>2025-10-20T09:08:30Z</cp:lastPrinted>
  <dcterms:created xsi:type="dcterms:W3CDTF">2025-01-08T09:43:33Z</dcterms:created>
  <dcterms:modified xsi:type="dcterms:W3CDTF">2025-10-23T13:39:44Z</dcterms:modified>
  <cp:category/>
  <cp:contentStatus/>
</cp:coreProperties>
</file>